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drawings/drawing2.xml" ContentType="application/vnd.openxmlformats-officedocument.drawing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ellison.smith\Documents\Consultation papers\"/>
    </mc:Choice>
  </mc:AlternateContent>
  <bookViews>
    <workbookView xWindow="0" yWindow="0" windowWidth="20490" windowHeight="7455" tabRatio="960"/>
  </bookViews>
  <sheets>
    <sheet name="Front Sheet" sheetId="7" r:id="rId1"/>
    <sheet name="For GFSC Portal use only" sheetId="5" state="hidden" r:id="rId2"/>
    <sheet name="Hidden dates" sheetId="17" state="veryHidden" r:id="rId3"/>
    <sheet name="Checks" sheetId="16" r:id="rId4"/>
    <sheet name="Assets" sheetId="1" r:id="rId5"/>
    <sheet name="Liabilities" sheetId="2" r:id="rId6"/>
    <sheet name="Off Balance sheet" sheetId="15" r:id="rId7"/>
    <sheet name="Memorandum items" sheetId="14" r:id="rId8"/>
    <sheet name="Large exposures" sheetId="13" r:id="rId9"/>
    <sheet name="Profit &amp; loss" sheetId="12" r:id="rId10"/>
    <sheet name="Provisions etc" sheetId="11" r:id="rId11"/>
    <sheet name="Staff" sheetId="10" r:id="rId12"/>
    <sheet name="Foreign Currency" sheetId="9" r:id="rId13"/>
    <sheet name="Maturity Analysis" sheetId="8" r:id="rId14"/>
    <sheet name="Maturity Adjusted" sheetId="18" state="veryHidden" r:id="rId15"/>
  </sheets>
  <definedNames>
    <definedName name="_xlnm._FilterDatabase" localSheetId="4" hidden="1">Assets!$A$4:$F$54</definedName>
    <definedName name="_xlnm.Print_Area" localSheetId="4">Assets!$A$1:$F$76</definedName>
    <definedName name="_xlnm.Print_Area" localSheetId="3">Checks!$1:$13</definedName>
    <definedName name="_xlnm.Print_Area" localSheetId="12">'Foreign Currency'!$A$1:$E$35</definedName>
    <definedName name="_xlnm.Print_Area" localSheetId="0">'Front Sheet'!$1:$50</definedName>
    <definedName name="_xlnm.Print_Area" localSheetId="8">'Large exposures'!$A$1:$T$72</definedName>
    <definedName name="_xlnm.Print_Area" localSheetId="5">Liabilities!$A$1:$E$49</definedName>
    <definedName name="_xlnm.Print_Area" localSheetId="14">'Maturity Adjusted'!$A$1:$AC$49</definedName>
    <definedName name="_xlnm.Print_Area" localSheetId="13">'Maturity Analysis'!$A$1:$AB$49</definedName>
    <definedName name="_xlnm.Print_Area" localSheetId="7">'Memorandum items'!$A$1:$L$77</definedName>
    <definedName name="_xlnm.Print_Area" localSheetId="6">'Off Balance sheet'!$A$1:$I$24</definedName>
    <definedName name="_xlnm.Print_Area" localSheetId="9">'Profit &amp; loss'!$A$1:$F$50</definedName>
    <definedName name="_xlnm.Print_Area" localSheetId="10">'Provisions etc'!$A$1:$M$45</definedName>
    <definedName name="_xlnm.Print_Area" localSheetId="11">Staff!$A$1:$M$12</definedName>
    <definedName name="_xlnm.Print_Titles" localSheetId="4">Assets!$2:$4</definedName>
  </definedNames>
  <calcPr calcId="152511"/>
</workbook>
</file>

<file path=xl/calcChain.xml><?xml version="1.0" encoding="utf-8"?>
<calcChain xmlns="http://schemas.openxmlformats.org/spreadsheetml/2006/main">
  <c r="F53" i="13" l="1"/>
  <c r="C2" i="5" l="1"/>
  <c r="AA38" i="18" l="1"/>
  <c r="Y38" i="18"/>
  <c r="W38" i="18"/>
  <c r="U38" i="18"/>
  <c r="S38" i="18"/>
  <c r="Q38" i="18"/>
  <c r="O38" i="18"/>
  <c r="M38" i="18"/>
  <c r="K38" i="18"/>
  <c r="I38" i="18"/>
  <c r="AA36" i="18"/>
  <c r="Y36" i="18"/>
  <c r="W36" i="18"/>
  <c r="U36" i="18"/>
  <c r="S36" i="18"/>
  <c r="Q36" i="18"/>
  <c r="O36" i="18"/>
  <c r="M36" i="18"/>
  <c r="K36" i="18"/>
  <c r="I36" i="18"/>
  <c r="AA34" i="18"/>
  <c r="Y34" i="18"/>
  <c r="W34" i="18"/>
  <c r="U34" i="18"/>
  <c r="S34" i="18"/>
  <c r="Q34" i="18"/>
  <c r="O34" i="18"/>
  <c r="M34" i="18"/>
  <c r="K34" i="18"/>
  <c r="I34" i="18"/>
  <c r="AC32" i="18"/>
  <c r="AC40" i="18" s="1"/>
  <c r="M32" i="18"/>
  <c r="I32" i="18"/>
  <c r="AC29" i="18"/>
  <c r="M29" i="18"/>
  <c r="I29" i="18"/>
  <c r="AC27" i="18"/>
  <c r="M27" i="18"/>
  <c r="I27" i="18"/>
  <c r="G27" i="18" s="1"/>
  <c r="AA24" i="18"/>
  <c r="Y24" i="18"/>
  <c r="W24" i="18"/>
  <c r="U24" i="18"/>
  <c r="S24" i="18"/>
  <c r="Q24" i="18"/>
  <c r="O24" i="18"/>
  <c r="M24" i="18"/>
  <c r="K24" i="18"/>
  <c r="I24" i="18"/>
  <c r="AC18" i="18"/>
  <c r="AA18" i="18"/>
  <c r="Y18" i="18"/>
  <c r="W18" i="18"/>
  <c r="U18" i="18"/>
  <c r="S18" i="18"/>
  <c r="Q18" i="18"/>
  <c r="O18" i="18"/>
  <c r="M18" i="18"/>
  <c r="K18" i="18"/>
  <c r="I18" i="18"/>
  <c r="AC16" i="18"/>
  <c r="AA16" i="18"/>
  <c r="Y16" i="18"/>
  <c r="W16" i="18"/>
  <c r="U16" i="18"/>
  <c r="S16" i="18"/>
  <c r="Q16" i="18"/>
  <c r="O16" i="18"/>
  <c r="M16" i="18"/>
  <c r="K16" i="18"/>
  <c r="I16" i="18"/>
  <c r="AC14" i="18"/>
  <c r="AA14" i="18"/>
  <c r="Y14" i="18"/>
  <c r="W14" i="18"/>
  <c r="U14" i="18"/>
  <c r="S14" i="18"/>
  <c r="Q14" i="18"/>
  <c r="O14" i="18"/>
  <c r="M14" i="18"/>
  <c r="K14" i="18"/>
  <c r="I14" i="18"/>
  <c r="AA12" i="18"/>
  <c r="Y12" i="18"/>
  <c r="W12" i="18"/>
  <c r="U12" i="18"/>
  <c r="S12" i="18"/>
  <c r="Q12" i="18"/>
  <c r="O12" i="18"/>
  <c r="M12" i="18"/>
  <c r="K12" i="18"/>
  <c r="I12" i="18"/>
  <c r="AC10" i="18"/>
  <c r="AA10" i="18"/>
  <c r="Y10" i="18"/>
  <c r="W10" i="18"/>
  <c r="U10" i="18"/>
  <c r="S10" i="18"/>
  <c r="Q10" i="18"/>
  <c r="O10" i="18"/>
  <c r="M10" i="18"/>
  <c r="K10" i="18"/>
  <c r="I10" i="18"/>
  <c r="AA8" i="18"/>
  <c r="Y8" i="18"/>
  <c r="W8" i="18"/>
  <c r="U8" i="18"/>
  <c r="S8" i="18"/>
  <c r="Q8" i="18"/>
  <c r="O8" i="18"/>
  <c r="M8" i="18"/>
  <c r="K8" i="18"/>
  <c r="I8" i="18"/>
  <c r="AA6" i="18"/>
  <c r="Y6" i="18"/>
  <c r="W6" i="18"/>
  <c r="U6" i="18"/>
  <c r="S6" i="18"/>
  <c r="Q6" i="18"/>
  <c r="O6" i="18"/>
  <c r="M6" i="18"/>
  <c r="K6" i="18"/>
  <c r="I6" i="18"/>
  <c r="Q40" i="18"/>
  <c r="U20" i="18" l="1"/>
  <c r="G32" i="18"/>
  <c r="G10" i="18"/>
  <c r="AC20" i="18"/>
  <c r="K40" i="18"/>
  <c r="S40" i="18"/>
  <c r="AA40" i="18"/>
  <c r="Y40" i="18"/>
  <c r="M20" i="18"/>
  <c r="G12" i="18"/>
  <c r="S20" i="18"/>
  <c r="S42" i="18" s="1"/>
  <c r="AA20" i="18"/>
  <c r="AA42" i="18" s="1"/>
  <c r="O20" i="18"/>
  <c r="W20" i="18"/>
  <c r="G16" i="18"/>
  <c r="G18" i="18"/>
  <c r="M40" i="18"/>
  <c r="U40" i="18"/>
  <c r="G29" i="18"/>
  <c r="G34" i="18"/>
  <c r="W40" i="18"/>
  <c r="G36" i="18"/>
  <c r="G38" i="18"/>
  <c r="Y20" i="18"/>
  <c r="Q20" i="18"/>
  <c r="Q42" i="18" s="1"/>
  <c r="O40" i="18"/>
  <c r="O42" i="18" s="1"/>
  <c r="G8" i="18"/>
  <c r="I40" i="18"/>
  <c r="G6" i="18"/>
  <c r="I20" i="18"/>
  <c r="M42" i="18"/>
  <c r="U42" i="18"/>
  <c r="W42" i="18"/>
  <c r="K20" i="18"/>
  <c r="K42" i="18" s="1"/>
  <c r="G14" i="18"/>
  <c r="G24" i="18"/>
  <c r="I42" i="18" l="1"/>
  <c r="I44" i="18" s="1"/>
  <c r="Y42" i="18"/>
  <c r="G40" i="18"/>
  <c r="G20" i="18"/>
  <c r="I46" i="18" s="1"/>
  <c r="K44" i="18"/>
  <c r="K46" i="18" l="1"/>
  <c r="M44" i="18"/>
  <c r="M46" i="18" l="1"/>
  <c r="M49" i="18" s="1"/>
  <c r="O44" i="18"/>
  <c r="O46" i="18" l="1"/>
  <c r="O49" i="18" s="1"/>
  <c r="Q44" i="18"/>
  <c r="S44" i="18" l="1"/>
  <c r="Q46" i="18"/>
  <c r="S46" i="18" l="1"/>
  <c r="U44" i="18"/>
  <c r="U46" i="18" l="1"/>
  <c r="W44" i="18"/>
  <c r="W46" i="18" l="1"/>
  <c r="Y44" i="18"/>
  <c r="AA44" i="18" l="1"/>
  <c r="AA46" i="18" s="1"/>
  <c r="Y46" i="18"/>
  <c r="F1" i="17" l="1"/>
  <c r="C1" i="17"/>
  <c r="G1" i="17" l="1"/>
  <c r="C8" i="5" s="1"/>
  <c r="C4" i="5"/>
  <c r="E39" i="1" l="1"/>
  <c r="E45" i="1" s="1"/>
  <c r="D39" i="1"/>
  <c r="D45" i="1" s="1"/>
  <c r="D47" i="2" l="1"/>
  <c r="C47" i="2"/>
  <c r="E46" i="2"/>
  <c r="E45" i="2"/>
  <c r="E44" i="2"/>
  <c r="E43" i="2"/>
  <c r="E42" i="2"/>
  <c r="E41" i="2"/>
  <c r="E40" i="2"/>
  <c r="E39" i="2"/>
  <c r="D37" i="2"/>
  <c r="C37" i="2"/>
  <c r="E36" i="2"/>
  <c r="E35" i="2"/>
  <c r="E34" i="2"/>
  <c r="E33" i="2"/>
  <c r="E28" i="2"/>
  <c r="D26" i="2"/>
  <c r="C26" i="2"/>
  <c r="E25" i="2"/>
  <c r="E24" i="2"/>
  <c r="E23" i="2"/>
  <c r="E20" i="2"/>
  <c r="E18" i="2"/>
  <c r="E16" i="2"/>
  <c r="E14" i="2"/>
  <c r="D13" i="2"/>
  <c r="C13" i="2"/>
  <c r="E12" i="2"/>
  <c r="E11" i="2"/>
  <c r="E10" i="2"/>
  <c r="E73" i="1"/>
  <c r="D73" i="1"/>
  <c r="F72" i="1"/>
  <c r="F71" i="1"/>
  <c r="F70" i="1"/>
  <c r="F69" i="1"/>
  <c r="E67" i="1"/>
  <c r="D67" i="1"/>
  <c r="F66" i="1"/>
  <c r="F65" i="1"/>
  <c r="F64" i="1"/>
  <c r="F63" i="1"/>
  <c r="F62" i="1"/>
  <c r="F61" i="1"/>
  <c r="E59" i="1"/>
  <c r="D59" i="1"/>
  <c r="F58" i="1"/>
  <c r="F57" i="1"/>
  <c r="F56" i="1"/>
  <c r="F55" i="1"/>
  <c r="F54" i="1"/>
  <c r="F53" i="1"/>
  <c r="F52" i="1"/>
  <c r="F51" i="1"/>
  <c r="F50" i="1"/>
  <c r="F49" i="1"/>
  <c r="F48" i="1"/>
  <c r="F47" i="1"/>
  <c r="F44" i="1"/>
  <c r="F43" i="1"/>
  <c r="F42" i="1"/>
  <c r="F41" i="1"/>
  <c r="F40" i="1"/>
  <c r="F38" i="1"/>
  <c r="F37" i="1"/>
  <c r="F36" i="1"/>
  <c r="F35" i="1"/>
  <c r="E33" i="1"/>
  <c r="D33" i="1"/>
  <c r="F32" i="1"/>
  <c r="F31" i="1"/>
  <c r="F30" i="1"/>
  <c r="F29" i="1"/>
  <c r="F28" i="1"/>
  <c r="F27" i="1"/>
  <c r="E25" i="1"/>
  <c r="D25" i="1"/>
  <c r="F24" i="1"/>
  <c r="F23" i="1"/>
  <c r="F22" i="1"/>
  <c r="F21" i="1"/>
  <c r="F20" i="1"/>
  <c r="F19" i="1"/>
  <c r="F18" i="1"/>
  <c r="F17" i="1"/>
  <c r="F16" i="1"/>
  <c r="E14" i="1"/>
  <c r="D14" i="1"/>
  <c r="F13" i="1"/>
  <c r="F12" i="1"/>
  <c r="F11" i="1"/>
  <c r="E9" i="1"/>
  <c r="D9" i="1"/>
  <c r="F8" i="1"/>
  <c r="F7" i="1"/>
  <c r="F6" i="1"/>
  <c r="F39" i="1" l="1"/>
  <c r="F45" i="1" s="1"/>
  <c r="F14" i="1"/>
  <c r="F67" i="1"/>
  <c r="F73" i="1"/>
  <c r="E47" i="2"/>
  <c r="E37" i="2"/>
  <c r="F9" i="1"/>
  <c r="F25" i="1"/>
  <c r="F59" i="1"/>
  <c r="E75" i="1"/>
  <c r="F33" i="1"/>
  <c r="D75" i="1"/>
  <c r="E26" i="2"/>
  <c r="C30" i="2"/>
  <c r="C49" i="2" s="1"/>
  <c r="D30" i="2"/>
  <c r="E13" i="2"/>
  <c r="F75" i="1" l="1"/>
  <c r="D49" i="2"/>
  <c r="E49" i="2" s="1"/>
  <c r="A34" i="9"/>
  <c r="C4" i="16"/>
  <c r="A33" i="9"/>
  <c r="E30" i="2"/>
  <c r="D31" i="9"/>
  <c r="C6" i="16" s="1"/>
  <c r="G18" i="8"/>
  <c r="K20" i="8"/>
  <c r="M20" i="8"/>
  <c r="O20" i="8"/>
  <c r="Q20" i="8"/>
  <c r="S20" i="8"/>
  <c r="U20" i="8"/>
  <c r="AA20" i="8"/>
  <c r="W20" i="8"/>
  <c r="K40" i="8"/>
  <c r="I40" i="8"/>
  <c r="M40" i="8"/>
  <c r="O40" i="8"/>
  <c r="Y20" i="8"/>
  <c r="Q40" i="8"/>
  <c r="W40" i="8"/>
  <c r="W42" i="8" s="1"/>
  <c r="S40" i="8"/>
  <c r="Y40" i="8"/>
  <c r="Y42" i="8" s="1"/>
  <c r="U40" i="8"/>
  <c r="AA40" i="8"/>
  <c r="G6" i="8"/>
  <c r="G8" i="8"/>
  <c r="G10" i="8"/>
  <c r="G12" i="8"/>
  <c r="G14" i="8"/>
  <c r="G16" i="8"/>
  <c r="C8" i="16" s="1"/>
  <c r="I20" i="8"/>
  <c r="G24" i="8"/>
  <c r="G27" i="8"/>
  <c r="G29" i="8"/>
  <c r="G32" i="8"/>
  <c r="G34" i="8"/>
  <c r="G36" i="8"/>
  <c r="G38" i="8"/>
  <c r="L10" i="10"/>
  <c r="L8" i="11"/>
  <c r="L10" i="11"/>
  <c r="L12" i="11"/>
  <c r="L14" i="11"/>
  <c r="L16" i="11"/>
  <c r="L18" i="11"/>
  <c r="H20" i="11"/>
  <c r="J20" i="11"/>
  <c r="L22" i="11"/>
  <c r="L43" i="11"/>
  <c r="E11" i="12"/>
  <c r="E16" i="12" s="1"/>
  <c r="E25" i="12"/>
  <c r="E30" i="12"/>
  <c r="E40" i="12"/>
  <c r="I42" i="8" l="1"/>
  <c r="I44" i="8" s="1"/>
  <c r="I48" i="8" s="1"/>
  <c r="C2" i="16"/>
  <c r="G10" i="5" s="1"/>
  <c r="C10" i="5" s="1"/>
  <c r="G22" i="7"/>
  <c r="D2" i="1"/>
  <c r="C5" i="2"/>
  <c r="G26" i="7"/>
  <c r="Q42" i="8"/>
  <c r="AA42" i="8"/>
  <c r="U42" i="8"/>
  <c r="G40" i="8"/>
  <c r="C12" i="16" s="1"/>
  <c r="O42" i="8"/>
  <c r="M42" i="8"/>
  <c r="K42" i="8"/>
  <c r="E31" i="12"/>
  <c r="E42" i="12" s="1"/>
  <c r="E44" i="12" s="1"/>
  <c r="E47" i="12" s="1"/>
  <c r="E49" i="12" s="1"/>
  <c r="G20" i="8"/>
  <c r="C10" i="16" s="1"/>
  <c r="S42" i="8"/>
  <c r="L20" i="11"/>
  <c r="K44" i="8" l="1"/>
  <c r="M44" i="8" s="1"/>
  <c r="O44" i="8" s="1"/>
  <c r="Q44" i="8" s="1"/>
  <c r="S44" i="8" s="1"/>
  <c r="U44" i="8" s="1"/>
  <c r="W44" i="8" s="1"/>
  <c r="Y44" i="8" s="1"/>
  <c r="AA44" i="8" s="1"/>
  <c r="G13" i="5"/>
  <c r="O46" i="8" l="1"/>
  <c r="G14" i="5" l="1"/>
  <c r="C13" i="5" s="1"/>
  <c r="C14" i="16"/>
</calcChain>
</file>

<file path=xl/sharedStrings.xml><?xml version="1.0" encoding="utf-8"?>
<sst xmlns="http://schemas.openxmlformats.org/spreadsheetml/2006/main" count="771" uniqueCount="580">
  <si>
    <t>TOTAL ASSETS</t>
  </si>
  <si>
    <t>SUBTOTAL</t>
  </si>
  <si>
    <t>Intangible assets including goodwill</t>
  </si>
  <si>
    <t>Plant, equipment, leasehold premises, and motor vehicles</t>
  </si>
  <si>
    <t>Other land and property owned by the reporting bank</t>
  </si>
  <si>
    <t>Premises owned and occupied by the reporting bank</t>
  </si>
  <si>
    <t>Other</t>
  </si>
  <si>
    <t>All past due assets</t>
  </si>
  <si>
    <t>Operating leases</t>
  </si>
  <si>
    <t>Settlement Balances</t>
  </si>
  <si>
    <t>Items in suspense</t>
  </si>
  <si>
    <t>Other Financial</t>
  </si>
  <si>
    <t>Securitisation exposures - equity tranches</t>
  </si>
  <si>
    <t>Loans and Advances</t>
  </si>
  <si>
    <t>Other Marketable Assets</t>
  </si>
  <si>
    <t>Marketable Assets</t>
  </si>
  <si>
    <t>Loans to Parent</t>
  </si>
  <si>
    <t>Loans to Banks</t>
  </si>
  <si>
    <t>Gold</t>
  </si>
  <si>
    <t>Cash items in the course of collection</t>
  </si>
  <si>
    <t>Notes and coins</t>
  </si>
  <si>
    <t>Cash</t>
  </si>
  <si>
    <t>Total</t>
  </si>
  <si>
    <t>Item</t>
  </si>
  <si>
    <t>Sterling</t>
  </si>
  <si>
    <t>Currency</t>
  </si>
  <si>
    <t xml:space="preserve">Loans to other banks </t>
  </si>
  <si>
    <t xml:space="preserve">Loans to other group entities </t>
  </si>
  <si>
    <t>Government debt</t>
  </si>
  <si>
    <t>Debt - Corporate</t>
  </si>
  <si>
    <t>Debt - group non-banking entities</t>
  </si>
  <si>
    <t>Debt - Securitisation exposures - non equity</t>
  </si>
  <si>
    <t>Securitisation exposures - equity tranche holdings</t>
  </si>
  <si>
    <t>Parent issued CDs, CP and FRNs</t>
  </si>
  <si>
    <t>Other group bank issued CDs, CP and FRNs</t>
  </si>
  <si>
    <t>Other bank issued CDs, CP and FRNs</t>
  </si>
  <si>
    <t>Bank equity holdings</t>
  </si>
  <si>
    <t>Corporate equity holdings</t>
  </si>
  <si>
    <t>Capital Connected Loans</t>
  </si>
  <si>
    <t>Loans to group non-banking entities</t>
  </si>
  <si>
    <t>Loans to Sovereigns</t>
  </si>
  <si>
    <t>Non Marketable Investments</t>
  </si>
  <si>
    <t>Other bank debt</t>
  </si>
  <si>
    <t>Other group bank debt</t>
  </si>
  <si>
    <t>Capital Investment in subsidiaries and other associated companies</t>
  </si>
  <si>
    <t>Capital Investment in other banks</t>
  </si>
  <si>
    <t xml:space="preserve">Corporate equity </t>
  </si>
  <si>
    <t>Government Debt</t>
  </si>
  <si>
    <t>Debt to parent</t>
  </si>
  <si>
    <t>Amount</t>
  </si>
  <si>
    <t>CDs and Other Debt</t>
  </si>
  <si>
    <t>Certificates of deposit issued</t>
  </si>
  <si>
    <t>Promissory notes, bills and other short term paper issued</t>
  </si>
  <si>
    <t>C</t>
  </si>
  <si>
    <t>C.1</t>
  </si>
  <si>
    <t>Interest payable</t>
  </si>
  <si>
    <t>C.2</t>
  </si>
  <si>
    <t>Creditors and accruals</t>
  </si>
  <si>
    <t>C.3</t>
  </si>
  <si>
    <t>Current taxation</t>
  </si>
  <si>
    <t>C.4</t>
  </si>
  <si>
    <t>Other taxation</t>
  </si>
  <si>
    <t>C.5</t>
  </si>
  <si>
    <t>Settlement balances</t>
  </si>
  <si>
    <t>C.6</t>
  </si>
  <si>
    <t>C.7</t>
  </si>
  <si>
    <t>Other liabilities</t>
  </si>
  <si>
    <t>D</t>
  </si>
  <si>
    <t>D.1</t>
  </si>
  <si>
    <t>D.2</t>
  </si>
  <si>
    <t>Structured products issued (non-deposits)</t>
  </si>
  <si>
    <t>Creditors, Accruals etc</t>
  </si>
  <si>
    <t>A</t>
  </si>
  <si>
    <t>A.1</t>
  </si>
  <si>
    <t>A.2</t>
  </si>
  <si>
    <t>A.3</t>
  </si>
  <si>
    <t>A.4</t>
  </si>
  <si>
    <t>B</t>
  </si>
  <si>
    <t>A.5</t>
  </si>
  <si>
    <t>A.6</t>
  </si>
  <si>
    <t>A.7</t>
  </si>
  <si>
    <t>TOTAL</t>
  </si>
  <si>
    <t xml:space="preserve"> Balance Sheet Assets</t>
  </si>
  <si>
    <t>Line E</t>
  </si>
  <si>
    <t>E.1</t>
  </si>
  <si>
    <t>E.1.1</t>
  </si>
  <si>
    <t>E.1.2</t>
  </si>
  <si>
    <t>E.1.3</t>
  </si>
  <si>
    <t>E.2</t>
  </si>
  <si>
    <t>E.2.1</t>
  </si>
  <si>
    <t>E.2.2</t>
  </si>
  <si>
    <t>E.2.3</t>
  </si>
  <si>
    <t>E.3.1</t>
  </si>
  <si>
    <t>E.3.2</t>
  </si>
  <si>
    <t>E.3.4</t>
  </si>
  <si>
    <t>E.3.5</t>
  </si>
  <si>
    <t>E.3.6</t>
  </si>
  <si>
    <t>E.3.7</t>
  </si>
  <si>
    <t>E.3.8</t>
  </si>
  <si>
    <t>E.3.9</t>
  </si>
  <si>
    <t>E.4.1</t>
  </si>
  <si>
    <t>E.4.2</t>
  </si>
  <si>
    <t>E.4.3</t>
  </si>
  <si>
    <t>E.4.4</t>
  </si>
  <si>
    <t>E.4.5</t>
  </si>
  <si>
    <t>E.4.6</t>
  </si>
  <si>
    <t>E.5</t>
  </si>
  <si>
    <t>E.5.1</t>
  </si>
  <si>
    <t>E.5.2</t>
  </si>
  <si>
    <t>E.5.3</t>
  </si>
  <si>
    <t>E.6</t>
  </si>
  <si>
    <t>E.6.1</t>
  </si>
  <si>
    <t>E.6.2</t>
  </si>
  <si>
    <t>E.6.3</t>
  </si>
  <si>
    <t>E.6.4</t>
  </si>
  <si>
    <t>E.3.10</t>
  </si>
  <si>
    <t>E.6.5</t>
  </si>
  <si>
    <t>E.6.6</t>
  </si>
  <si>
    <t>E.6.7</t>
  </si>
  <si>
    <t>E.6.8</t>
  </si>
  <si>
    <t>E.6.9</t>
  </si>
  <si>
    <t>E.6.11</t>
  </si>
  <si>
    <t>E.6.12</t>
  </si>
  <si>
    <t>E.6.10</t>
  </si>
  <si>
    <t>E.7</t>
  </si>
  <si>
    <t>E.7.1</t>
  </si>
  <si>
    <t>E.7.2</t>
  </si>
  <si>
    <t>E.7.3</t>
  </si>
  <si>
    <t>E.7.4</t>
  </si>
  <si>
    <t>E.7.5</t>
  </si>
  <si>
    <t>E.8.1</t>
  </si>
  <si>
    <t>E.8.2</t>
  </si>
  <si>
    <t>E.8.3</t>
  </si>
  <si>
    <t>E.8.4</t>
  </si>
  <si>
    <t>E.9</t>
  </si>
  <si>
    <t>E.1.4</t>
  </si>
  <si>
    <t>E.2.4</t>
  </si>
  <si>
    <t>E.4.7</t>
  </si>
  <si>
    <t>E.5.8</t>
  </si>
  <si>
    <t>E.6.13</t>
  </si>
  <si>
    <t>E.7.6</t>
  </si>
  <si>
    <t>E.8.5</t>
  </si>
  <si>
    <t>Line F</t>
  </si>
  <si>
    <t>F.1</t>
  </si>
  <si>
    <t>F.1.1</t>
  </si>
  <si>
    <t>F.1.2</t>
  </si>
  <si>
    <t>F.1.3</t>
  </si>
  <si>
    <t>F.1.4</t>
  </si>
  <si>
    <t>F.2</t>
  </si>
  <si>
    <t>F.3</t>
  </si>
  <si>
    <t>E.3</t>
  </si>
  <si>
    <t>E.4</t>
  </si>
  <si>
    <t xml:space="preserve">Other CP </t>
  </si>
  <si>
    <t>E.3.3</t>
  </si>
  <si>
    <t>Public Sector Entities debt</t>
  </si>
  <si>
    <t xml:space="preserve">Loans to Public Sector Entities </t>
  </si>
  <si>
    <t>Public Sector Entity Debt</t>
  </si>
  <si>
    <t>E.8</t>
  </si>
  <si>
    <t>Non-capital term debt issued</t>
  </si>
  <si>
    <t>£000's</t>
  </si>
  <si>
    <t>E</t>
  </si>
  <si>
    <t>F</t>
  </si>
  <si>
    <t>Form BSL/2</t>
  </si>
  <si>
    <t>CONFIDENTIAL</t>
  </si>
  <si>
    <t>Reporting bank</t>
  </si>
  <si>
    <t>Reporting date</t>
  </si>
  <si>
    <t>March</t>
  </si>
  <si>
    <t>June</t>
  </si>
  <si>
    <t>September</t>
  </si>
  <si>
    <t>date.   Should there be any further material facts affecting the bank's affairs which, in my judgment, should</t>
  </si>
  <si>
    <t>December</t>
  </si>
  <si>
    <t>Signature of director or senior manager</t>
  </si>
  <si>
    <t>Date</t>
  </si>
  <si>
    <t>In the event of a query, the Commission may contact :</t>
  </si>
  <si>
    <t>Name</t>
  </si>
  <si>
    <t>Telephone number</t>
  </si>
  <si>
    <t>Ext</t>
  </si>
  <si>
    <t>NOTES ON COMPLETION</t>
  </si>
  <si>
    <t>1.</t>
  </si>
  <si>
    <t>2.</t>
  </si>
  <si>
    <t>Complete the form quarterly as at the last day of March, June, September and December.</t>
  </si>
  <si>
    <t>3.</t>
  </si>
  <si>
    <t>4.</t>
  </si>
  <si>
    <t>Committed</t>
  </si>
  <si>
    <t>2 days</t>
  </si>
  <si>
    <t>8 days</t>
  </si>
  <si>
    <t>1 month</t>
  </si>
  <si>
    <t>3 months</t>
  </si>
  <si>
    <t>6 months</t>
  </si>
  <si>
    <t>1 year</t>
  </si>
  <si>
    <t>3 years</t>
  </si>
  <si>
    <t>5 years</t>
  </si>
  <si>
    <t>Standby</t>
  </si>
  <si>
    <t>Overdue</t>
  </si>
  <si>
    <t>Next</t>
  </si>
  <si>
    <t>to</t>
  </si>
  <si>
    <t>&amp; over</t>
  </si>
  <si>
    <t>Facilities</t>
  </si>
  <si>
    <t>Day</t>
  </si>
  <si>
    <t>&lt;8 days</t>
  </si>
  <si>
    <t>&lt;1 month</t>
  </si>
  <si>
    <t>&lt;3 months</t>
  </si>
  <si>
    <t>&lt;6 months</t>
  </si>
  <si>
    <t>&lt;1 year</t>
  </si>
  <si>
    <t>&lt;3 years</t>
  </si>
  <si>
    <t>&lt;5 years</t>
  </si>
  <si>
    <t>incl undated</t>
  </si>
  <si>
    <t>LIABILITIES / OUTFLOWS</t>
  </si>
  <si>
    <t>Banks/building societies</t>
  </si>
  <si>
    <t>Financial corporations</t>
  </si>
  <si>
    <t>Non-financial corporations</t>
  </si>
  <si>
    <t>Public sector</t>
  </si>
  <si>
    <t xml:space="preserve"> </t>
  </si>
  <si>
    <t>Households and individual trusts</t>
  </si>
  <si>
    <t>Undrawn commitments to make loans &amp; advances etc</t>
  </si>
  <si>
    <t>TOTAL LIABILITIES / OUTFLOWS</t>
  </si>
  <si>
    <t>ASSETS / INFLOWS</t>
  </si>
  <si>
    <t>Market loans</t>
  </si>
  <si>
    <t>Bills, certificates of deposit etc.:</t>
  </si>
  <si>
    <t>Treasury/local authority bills/CDs</t>
  </si>
  <si>
    <t>Commercial paper and FRNs of less than 1 year's maturity</t>
  </si>
  <si>
    <t>Investments:</t>
  </si>
  <si>
    <t>OECD government securities</t>
  </si>
  <si>
    <t>Loans and advances</t>
  </si>
  <si>
    <t>All other assets</t>
  </si>
  <si>
    <t>TOTAL ASSETS / INFLOWS</t>
  </si>
  <si>
    <t>Mis-match</t>
  </si>
  <si>
    <t>Running mis-match</t>
  </si>
  <si>
    <t>Overdue as percentage of total assets:</t>
  </si>
  <si>
    <t>GROUP COMPANY AND OTHER CONNECTED DEPOSITS</t>
  </si>
  <si>
    <t>CONNECTED PARTY LOANS AND ADVANCES</t>
  </si>
  <si>
    <t>Due from : group companies</t>
  </si>
  <si>
    <t xml:space="preserve">              : directors, controllers and their associates</t>
  </si>
  <si>
    <t xml:space="preserve">              : non-group companies with which directors and controllers are associated</t>
  </si>
  <si>
    <t>ENCUMBERED ASSETS</t>
  </si>
  <si>
    <t>TEN LARGEST MARKET LOANS/BANK GUARANTEED LOANS</t>
  </si>
  <si>
    <t>BANK</t>
  </si>
  <si>
    <t>AMOUNT</t>
  </si>
  <si>
    <t>MATURITY</t>
  </si>
  <si>
    <t>A.8</t>
  </si>
  <si>
    <t xml:space="preserve">TEN LARGEST DEPOSITORS (NON-BANK SECTOR) </t>
  </si>
  <si>
    <t>CUSTOMER</t>
  </si>
  <si>
    <t>STATE IF COMPANY</t>
  </si>
  <si>
    <t>RELATED TO THE BANK</t>
  </si>
  <si>
    <t xml:space="preserve"> PROFIT &amp; LOSS ACCOUNT</t>
  </si>
  <si>
    <t xml:space="preserve">Based on management accounts year-to-date: </t>
  </si>
  <si>
    <t>Line</t>
  </si>
  <si>
    <t>Income</t>
  </si>
  <si>
    <t>Banking Income</t>
  </si>
  <si>
    <t>Interest Income</t>
  </si>
  <si>
    <t>Interest Expense (Enter absolute value)</t>
  </si>
  <si>
    <t>Net Interest Income</t>
  </si>
  <si>
    <t>Profit/loss on foreign exchange dealing and currency positions</t>
  </si>
  <si>
    <t>Profit/Loss on investments held for dealing</t>
  </si>
  <si>
    <t>Net Income from banking fees, charges and commissions</t>
  </si>
  <si>
    <t>Increase / decrease in book value of investments</t>
  </si>
  <si>
    <t>C.8</t>
  </si>
  <si>
    <t>Total Banking Income</t>
  </si>
  <si>
    <t>Non Banking Income</t>
  </si>
  <si>
    <t>C.9</t>
  </si>
  <si>
    <t>Investment management fees</t>
  </si>
  <si>
    <t>C.10</t>
  </si>
  <si>
    <t>Trust and company administration fees</t>
  </si>
  <si>
    <t>C.11</t>
  </si>
  <si>
    <t>Trustee/Custodian fees</t>
  </si>
  <si>
    <t>C.12</t>
  </si>
  <si>
    <t>Fund management fees</t>
  </si>
  <si>
    <t>C.13</t>
  </si>
  <si>
    <t>Investment dealing profits and commissions</t>
  </si>
  <si>
    <t>C.14</t>
  </si>
  <si>
    <t>Administered bank/trust company fees</t>
  </si>
  <si>
    <t>C.15</t>
  </si>
  <si>
    <t>C.16</t>
  </si>
  <si>
    <t>Total Non Banking Income</t>
  </si>
  <si>
    <t>C.17</t>
  </si>
  <si>
    <t>Dividends/share of profits (or losses) from subsidiaries and associated companies (report a loss as a negative)</t>
  </si>
  <si>
    <t>C.18</t>
  </si>
  <si>
    <t>Profit (loss) on fixed assets (inc revaluation of fixed assets)</t>
  </si>
  <si>
    <t>C.19</t>
  </si>
  <si>
    <t>Other Income</t>
  </si>
  <si>
    <t>C.20</t>
  </si>
  <si>
    <t>C.21</t>
  </si>
  <si>
    <t>Total Income</t>
  </si>
  <si>
    <t>Expenses</t>
  </si>
  <si>
    <t>Operating Expenses</t>
  </si>
  <si>
    <t>C.22</t>
  </si>
  <si>
    <t>All Operating Expenses except:</t>
  </si>
  <si>
    <t>C.23</t>
  </si>
  <si>
    <t>Group Management/Administration Charge</t>
  </si>
  <si>
    <t>C.24</t>
  </si>
  <si>
    <t>Staff costs</t>
  </si>
  <si>
    <t>C.25</t>
  </si>
  <si>
    <t>Systems expenses</t>
  </si>
  <si>
    <t>C.26</t>
  </si>
  <si>
    <t>Premises &amp; Equipment</t>
  </si>
  <si>
    <t>C.27</t>
  </si>
  <si>
    <t>Audit &amp; Legal fees</t>
  </si>
  <si>
    <t>C.28</t>
  </si>
  <si>
    <t>Total Operating Expenses</t>
  </si>
  <si>
    <t>Profit before extraordinary items</t>
  </si>
  <si>
    <t>C.29</t>
  </si>
  <si>
    <t>Bad debt provisions (capital and interest)</t>
  </si>
  <si>
    <t>C.30</t>
  </si>
  <si>
    <t>Profit before extraordinary items and tax</t>
  </si>
  <si>
    <t>C.31</t>
  </si>
  <si>
    <t>Extraordinary Items</t>
  </si>
  <si>
    <t>C.32</t>
  </si>
  <si>
    <t xml:space="preserve">Taxation </t>
  </si>
  <si>
    <t>C.33</t>
  </si>
  <si>
    <t>Profits before dividends</t>
  </si>
  <si>
    <t>C.34</t>
  </si>
  <si>
    <t>Dividends</t>
  </si>
  <si>
    <t>C.35</t>
  </si>
  <si>
    <t>Profit retained</t>
  </si>
  <si>
    <t>PROVISIONS AGAINST BAD AND DOUBTFUL DEBTS</t>
  </si>
  <si>
    <t>SPECIFIC</t>
  </si>
  <si>
    <t>GENERAL</t>
  </si>
  <si>
    <t xml:space="preserve">Previous balance as at:  </t>
  </si>
  <si>
    <t>Adjustments for acquisitions/disposals</t>
  </si>
  <si>
    <t>D.3</t>
  </si>
  <si>
    <t>Adjustments for exchange rate movements</t>
  </si>
  <si>
    <t>D.4</t>
  </si>
  <si>
    <t>Charge/credit to profit &amp; loss</t>
  </si>
  <si>
    <t>D.5</t>
  </si>
  <si>
    <t>Amounts written off (gross)</t>
  </si>
  <si>
    <t>D.6</t>
  </si>
  <si>
    <t>D.7</t>
  </si>
  <si>
    <t>Current balance</t>
  </si>
  <si>
    <t>D.8</t>
  </si>
  <si>
    <t>Recoveries of amounts previously written off</t>
  </si>
  <si>
    <t>D.9</t>
  </si>
  <si>
    <t>Gross values of loans against which specific provisions have been made</t>
  </si>
  <si>
    <t>D.10</t>
  </si>
  <si>
    <t>Total provisions against investments</t>
  </si>
  <si>
    <t>D.11</t>
  </si>
  <si>
    <t>NON-PERFORMING ASSETS AND LOANS</t>
  </si>
  <si>
    <t>D.12</t>
  </si>
  <si>
    <t>Loans and other assets - 60 days past due</t>
  </si>
  <si>
    <t>D.13</t>
  </si>
  <si>
    <t>Loans and other assets - 90 days past due</t>
  </si>
  <si>
    <t>D.14</t>
  </si>
  <si>
    <t>CLASSIFICATION OF LOANS AND ADVANCES</t>
  </si>
  <si>
    <t>D.14.1</t>
  </si>
  <si>
    <t>D.14.2</t>
  </si>
  <si>
    <t>D.14.3</t>
  </si>
  <si>
    <t>D.14.4</t>
  </si>
  <si>
    <t>D.14.5</t>
  </si>
  <si>
    <t>Grade A</t>
  </si>
  <si>
    <t>Grade B</t>
  </si>
  <si>
    <t>Grade C</t>
  </si>
  <si>
    <t>Grade D</t>
  </si>
  <si>
    <t>Value Impaired</t>
  </si>
  <si>
    <t>Satisfactory</t>
  </si>
  <si>
    <t xml:space="preserve">Watch List </t>
  </si>
  <si>
    <t>Substandard</t>
  </si>
  <si>
    <t>Loss</t>
  </si>
  <si>
    <t>Loans (VIL)</t>
  </si>
  <si>
    <t>STAFF NUMBERS</t>
  </si>
  <si>
    <t>(A)</t>
  </si>
  <si>
    <t>(B)</t>
  </si>
  <si>
    <t>Full time</t>
  </si>
  <si>
    <t>Number</t>
  </si>
  <si>
    <t>F.T.E</t>
  </si>
  <si>
    <t>Part time</t>
  </si>
  <si>
    <t>TOTAL STAFF (F.T.E.)</t>
  </si>
  <si>
    <t>ESTIMATED CURRENCIES OF  DEPOSIT LIABILITIES</t>
  </si>
  <si>
    <t>US Dollar</t>
  </si>
  <si>
    <t>Swiss Franc</t>
  </si>
  <si>
    <t>Euro</t>
  </si>
  <si>
    <t>Canadian Dollar</t>
  </si>
  <si>
    <t>Japanese Yen</t>
  </si>
  <si>
    <t>Australian Dollar</t>
  </si>
  <si>
    <t>Hong Kong Dollar</t>
  </si>
  <si>
    <t>Other currencies</t>
  </si>
  <si>
    <t>TEN LARGEST EXPOSURES (NON-BANK)</t>
  </si>
  <si>
    <t>(1) If there are more than ten loans each over 10% of capital base they should all be shown.</t>
  </si>
  <si>
    <t>(2) Do not include loans under £50,000.</t>
  </si>
  <si>
    <t>STATE IF</t>
  </si>
  <si>
    <t>NATURE</t>
  </si>
  <si>
    <t>FACILITY</t>
  </si>
  <si>
    <t>CHANGE</t>
  </si>
  <si>
    <t>(Please give Commission "LE"</t>
  </si>
  <si>
    <t>PARTY</t>
  </si>
  <si>
    <t xml:space="preserve">OF </t>
  </si>
  <si>
    <t>OF</t>
  </si>
  <si>
    <t xml:space="preserve">(Please tick </t>
  </si>
  <si>
    <t>AS PER</t>
  </si>
  <si>
    <t>FROM</t>
  </si>
  <si>
    <t>reference where applicable)</t>
  </si>
  <si>
    <t>CONNECTED</t>
  </si>
  <si>
    <t>box if rolled-</t>
  </si>
  <si>
    <t>PROVISION</t>
  </si>
  <si>
    <t>SECURITY</t>
  </si>
  <si>
    <t>CENTAGE</t>
  </si>
  <si>
    <t>PREVIOUS</t>
  </si>
  <si>
    <t>TO THE</t>
  </si>
  <si>
    <t>TAKEN</t>
  </si>
  <si>
    <t>over at last</t>
  </si>
  <si>
    <t>MADE</t>
  </si>
  <si>
    <t>QUARTER</t>
  </si>
  <si>
    <t>UP</t>
  </si>
  <si>
    <t>renewal</t>
  </si>
  <si>
    <t>(capital or</t>
  </si>
  <si>
    <t>CAPITAL</t>
  </si>
  <si>
    <t>date)</t>
  </si>
  <si>
    <t>interest)</t>
  </si>
  <si>
    <t>Direct credit substitutes</t>
  </si>
  <si>
    <t>M</t>
  </si>
  <si>
    <t>Off-Balance Sheet</t>
  </si>
  <si>
    <t>M.1</t>
  </si>
  <si>
    <t>M.2</t>
  </si>
  <si>
    <t>M.3</t>
  </si>
  <si>
    <t>M.4</t>
  </si>
  <si>
    <t>M.5</t>
  </si>
  <si>
    <t>Nature of Item</t>
  </si>
  <si>
    <t>Transaction related contingencies</t>
  </si>
  <si>
    <t>Trade-related contingencies</t>
  </si>
  <si>
    <t>Asset sales with recourse</t>
  </si>
  <si>
    <t>Forward asset purchases</t>
  </si>
  <si>
    <t>M.6</t>
  </si>
  <si>
    <t>M.7</t>
  </si>
  <si>
    <t>M.8</t>
  </si>
  <si>
    <t>M.9a</t>
  </si>
  <si>
    <t>M.9b</t>
  </si>
  <si>
    <t>Partly paid up shares and securities</t>
  </si>
  <si>
    <t>Forward deposits placed</t>
  </si>
  <si>
    <t>Note issuance and revolving underwriting facilities</t>
  </si>
  <si>
    <t>Other commitments with original maturity of less than 1 year</t>
  </si>
  <si>
    <t>Other commitments with original maturity of 1 year and over</t>
  </si>
  <si>
    <t>N.1</t>
  </si>
  <si>
    <t>N.2</t>
  </si>
  <si>
    <t>N.3</t>
  </si>
  <si>
    <t>N.4</t>
  </si>
  <si>
    <t>N.5</t>
  </si>
  <si>
    <t>Interest rate contracts</t>
  </si>
  <si>
    <t>Foreign exchange and gold contracts</t>
  </si>
  <si>
    <t>Equity contracts</t>
  </si>
  <si>
    <t>Other precious metal contracts</t>
  </si>
  <si>
    <t>Other commodity contracts</t>
  </si>
  <si>
    <t>Positive Mark-to-Market</t>
  </si>
  <si>
    <t>OFF BALANCE SHEET</t>
  </si>
  <si>
    <t>N</t>
  </si>
  <si>
    <t>Off-Balance Sheet - OTCs</t>
  </si>
  <si>
    <t>A.9</t>
  </si>
  <si>
    <t>A.10</t>
  </si>
  <si>
    <t>A.11</t>
  </si>
  <si>
    <t>A.12</t>
  </si>
  <si>
    <t>A.13</t>
  </si>
  <si>
    <t>A.14</t>
  </si>
  <si>
    <t>A.15</t>
  </si>
  <si>
    <t>A.16</t>
  </si>
  <si>
    <t>A.17</t>
  </si>
  <si>
    <t>A.18</t>
  </si>
  <si>
    <t>A.19</t>
  </si>
  <si>
    <t>A.20</t>
  </si>
  <si>
    <t>Other assets</t>
  </si>
  <si>
    <t>E.7.7</t>
  </si>
  <si>
    <t>PREVIOUSLY REPORTED FACILITIES</t>
  </si>
  <si>
    <t>MODULE 6</t>
  </si>
  <si>
    <t>MODULE 9</t>
  </si>
  <si>
    <t>MODULE 8</t>
  </si>
  <si>
    <t>Revenue Reserves, Own Funds, unverified profits</t>
  </si>
  <si>
    <t>Debtors and Prepayments, interest receivable</t>
  </si>
  <si>
    <t>Check</t>
  </si>
  <si>
    <t>Result</t>
  </si>
  <si>
    <t>Maturity Analysis: Total Assets / inflows A.16 equals Total Assets E.9</t>
  </si>
  <si>
    <t>Description</t>
  </si>
  <si>
    <t>Maturity Analysis A.6 Undrawn commitments equals Off Balance Sheet M.9a plus M.9b Other commitments</t>
  </si>
  <si>
    <t>Dividends and other income</t>
  </si>
  <si>
    <t>Name (in block capitals) of director or senior manager</t>
  </si>
  <si>
    <t xml:space="preserve">Name (in block capitals) of chief financial officer </t>
  </si>
  <si>
    <t xml:space="preserve">Signature of chief financial officer </t>
  </si>
  <si>
    <t>We certify that the figures in this return present a true and fair view of the bank's position as at the above reporting</t>
  </si>
  <si>
    <t>be disclosed, we will send a letter under sealed cover setting these out to the Commission.</t>
  </si>
  <si>
    <t>Running mis-match at one month as percentage of total liabilities:</t>
  </si>
  <si>
    <t>E.5.5.1</t>
  </si>
  <si>
    <t>E.5.5.2</t>
  </si>
  <si>
    <t>E.5.5.3</t>
  </si>
  <si>
    <t>Deposits from:</t>
  </si>
  <si>
    <t>Banks</t>
  </si>
  <si>
    <t>Parent bank</t>
  </si>
  <si>
    <t>Other group banks</t>
  </si>
  <si>
    <t>All other banks</t>
  </si>
  <si>
    <t>TOTAL BANKS</t>
  </si>
  <si>
    <t>F.1.5</t>
  </si>
  <si>
    <t>Of which: Swiss fiduciary deposits</t>
  </si>
  <si>
    <t>FINANCIAL CORPORATIONS</t>
  </si>
  <si>
    <t>NON-FINANCIAL CORPORATIONS</t>
  </si>
  <si>
    <t>F.4</t>
  </si>
  <si>
    <t>PUBLIC SECTOR</t>
  </si>
  <si>
    <t>F.5</t>
  </si>
  <si>
    <t>Households and Individual Trusts</t>
  </si>
  <si>
    <t>F.5.1</t>
  </si>
  <si>
    <t>Individuals &amp; Households</t>
  </si>
  <si>
    <t>F.5.2</t>
  </si>
  <si>
    <t xml:space="preserve">Trusts </t>
  </si>
  <si>
    <t>F.5.3</t>
  </si>
  <si>
    <t>F.5.4</t>
  </si>
  <si>
    <t>TOTAL HOUSEHOLDS AND INDIVIDUAL TRUSTS</t>
  </si>
  <si>
    <t>F.6</t>
  </si>
  <si>
    <t>ALL OTHER DEPOSITS</t>
  </si>
  <si>
    <t>F.7</t>
  </si>
  <si>
    <t>TOTAL DEPOSITS</t>
  </si>
  <si>
    <t>F.8</t>
  </si>
  <si>
    <t>F.8.1</t>
  </si>
  <si>
    <t>F.8.2</t>
  </si>
  <si>
    <t>F.8.3</t>
  </si>
  <si>
    <t>F.8.4</t>
  </si>
  <si>
    <t>F.8.5</t>
  </si>
  <si>
    <t>F.9</t>
  </si>
  <si>
    <t>F.9.1</t>
  </si>
  <si>
    <t>F.9.2</t>
  </si>
  <si>
    <t>F.9.3</t>
  </si>
  <si>
    <t>F.9.4</t>
  </si>
  <si>
    <t>F.9.5</t>
  </si>
  <si>
    <t>F.9.6</t>
  </si>
  <si>
    <t>F.9.7</t>
  </si>
  <si>
    <t>F.9.8</t>
  </si>
  <si>
    <t>F.9.9</t>
  </si>
  <si>
    <t>F.10</t>
  </si>
  <si>
    <t>Total Assets E.9 equals Total Liabilities F.10</t>
  </si>
  <si>
    <t>Maturity Analysis: A.8 Total Liabilities / outflows equals Total liabilities F.10 plus Off Balance Sheet M.9a plus M.9b Other Commitments</t>
  </si>
  <si>
    <t>Balance sheet liabilities</t>
  </si>
  <si>
    <t>SUBTOTAL LIABILITIES</t>
  </si>
  <si>
    <t xml:space="preserve">BASE </t>
  </si>
  <si>
    <t>N/a</t>
  </si>
  <si>
    <t>Liabilities F.7 Total Deposits Sterling equals Foreign Currency: Sterling</t>
  </si>
  <si>
    <t xml:space="preserve">Liabilities F.7 Total Deposits Currency equals Foreign Currency: other currencies </t>
  </si>
  <si>
    <t/>
  </si>
  <si>
    <t>Corporate loans</t>
  </si>
  <si>
    <t xml:space="preserve">Retail Loans                        </t>
  </si>
  <si>
    <t xml:space="preserve">Residential Mortgages     </t>
  </si>
  <si>
    <t>E.5.4.</t>
  </si>
  <si>
    <t xml:space="preserve">                                 of which:                Individuals &amp; Households</t>
  </si>
  <si>
    <t xml:space="preserve">                                                             Trusts</t>
  </si>
  <si>
    <t xml:space="preserve">                                                             Other</t>
  </si>
  <si>
    <t>E.5.6</t>
  </si>
  <si>
    <t>E.5.7</t>
  </si>
  <si>
    <t>E.5.5</t>
  </si>
  <si>
    <t>Form Name</t>
  </si>
  <si>
    <t>Form Version</t>
  </si>
  <si>
    <t>Licensee Name</t>
  </si>
  <si>
    <t>Frequency</t>
  </si>
  <si>
    <t>Reporting Date</t>
  </si>
  <si>
    <t>Mandatory Validation</t>
  </si>
  <si>
    <t>Optional Validation</t>
  </si>
  <si>
    <t>Q</t>
  </si>
  <si>
    <t>Mandatory</t>
  </si>
  <si>
    <t>Optional</t>
  </si>
  <si>
    <t>If Checks 4 to 6 are "True"</t>
  </si>
  <si>
    <t>If all 'Checks' 1 to 3 are "True"</t>
  </si>
  <si>
    <t xml:space="preserve">Maturity Analysis Running Mismatch is above -20 </t>
  </si>
  <si>
    <t>COMPLAINTS RECEIVED IN THE LAST QUARTER</t>
  </si>
  <si>
    <t>COMPLAINTS RECEIVED IN THE CALENDAR YEAR TO DATE</t>
  </si>
  <si>
    <t>SIGNIFICANT COMPLAINTS OPEN DURING THE CALENDAR YEAR TO DATE</t>
  </si>
  <si>
    <t xml:space="preserve">NUMBER OF PI NOTIFICATIONS IN THE CALENDAR YEAR TO DATE </t>
  </si>
  <si>
    <t>Behavioural adjustments</t>
  </si>
  <si>
    <t xml:space="preserve">Balancing </t>
  </si>
  <si>
    <t>item</t>
  </si>
  <si>
    <t>Behavioural</t>
  </si>
  <si>
    <t>Adjustments</t>
  </si>
  <si>
    <t>Undrawn commitments to make loans &amp; advances</t>
  </si>
  <si>
    <t>35%</t>
  </si>
  <si>
    <t>Haircuts</t>
  </si>
  <si>
    <t>Limits</t>
  </si>
  <si>
    <t>Name Reference</t>
  </si>
  <si>
    <t>SUM TOP 10</t>
  </si>
  <si>
    <t>BSL2 Branch</t>
  </si>
  <si>
    <t>v1.1</t>
  </si>
  <si>
    <t>5.</t>
  </si>
  <si>
    <t>There is no requirement to submit a paper copy of this Front Sheet to the Commission. Please print out and keep a copy for your records only.</t>
  </si>
  <si>
    <t>NEVIS INTERNATIONAL BANKING ORDINANCE, 2014</t>
  </si>
  <si>
    <t>If you have any difficulty in completing this form, please contact the Commission.  The guidance notes to the BSL/2 Modules should be read carefully before completing the form for the first time.</t>
  </si>
  <si>
    <r>
      <t>Enter amounts in</t>
    </r>
    <r>
      <rPr>
        <b/>
        <sz val="10"/>
        <rFont val="Arial"/>
        <family val="2"/>
      </rPr>
      <t xml:space="preserve"> Eastern Caribbean dollars</t>
    </r>
    <r>
      <rPr>
        <sz val="10"/>
        <rFont val="Arial"/>
        <family val="2"/>
      </rPr>
      <t xml:space="preserve"> to the nearest thousand, omitting "$000s".   Please </t>
    </r>
    <r>
      <rPr>
        <b/>
        <sz val="10"/>
        <rFont val="Arial"/>
        <family val="2"/>
      </rPr>
      <t>do not</t>
    </r>
    <r>
      <rPr>
        <sz val="10"/>
        <rFont val="Arial"/>
        <family val="2"/>
      </rPr>
      <t xml:space="preserve"> complete the</t>
    </r>
  </si>
  <si>
    <t>return in any currency other than dollars.</t>
  </si>
  <si>
    <t>Please return the form within twenty-eight calendar days of the reporting date.</t>
  </si>
  <si>
    <t>$000's</t>
  </si>
  <si>
    <t>$000s</t>
  </si>
  <si>
    <t>XCD</t>
  </si>
  <si>
    <t>ECCB and OECD government securities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</si>
</sst>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-* #,##0.00_-;\-* #,##0.00_-;_-* &quot;-&quot;??_-;_-@_-"/>
    <numFmt numFmtId="164" formatCode="_-* #,##0_-;\-* #,##0_-;_-* &quot;-&quot;??_-;_-@_-"/>
    <numFmt numFmtId="165" formatCode="0_)"/>
    <numFmt numFmtId="166" formatCode="#,##0\ ;\(#,##0\)"/>
    <numFmt numFmtId="167" formatCode="dd/mm/yyyy;@"/>
    <numFmt numFmtId="168" formatCode="0.0"/>
    <numFmt numFmtId="169" formatCode="0.0%"/>
  </numFmts>
  <fonts count="44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8"/>
      <name val="Arial"/>
      <family val="2"/>
    </font>
    <font>
      <sz val="8"/>
      <name val="Arial"/>
      <family val="2"/>
    </font>
    <font>
      <b/>
      <sz val="10"/>
      <color indexed="10"/>
      <name val="Times New Roman"/>
      <family val="1"/>
    </font>
    <font>
      <b/>
      <sz val="10"/>
      <color indexed="10"/>
      <name val="Arial"/>
      <family val="2"/>
    </font>
    <font>
      <sz val="10"/>
      <color indexed="9"/>
      <name val="Arial"/>
      <family val="2"/>
    </font>
    <font>
      <b/>
      <sz val="12"/>
      <color indexed="10"/>
      <name val="Arial"/>
      <family val="2"/>
    </font>
    <font>
      <b/>
      <sz val="12"/>
      <name val="Times New Roman"/>
      <family val="1"/>
    </font>
    <font>
      <sz val="12"/>
      <name val="Times New Roman"/>
      <family val="1"/>
    </font>
    <font>
      <b/>
      <sz val="10"/>
      <name val="Times New Roman"/>
      <family val="1"/>
    </font>
    <font>
      <sz val="14"/>
      <color indexed="8"/>
      <name val="Times New Roman"/>
      <family val="1"/>
    </font>
    <font>
      <b/>
      <sz val="20"/>
      <color indexed="10"/>
      <name val="Times New Roman"/>
      <family val="1"/>
    </font>
    <font>
      <b/>
      <sz val="10"/>
      <color indexed="10"/>
      <name val="Times New Roman"/>
      <family val="1"/>
    </font>
    <font>
      <sz val="10"/>
      <name val="Times New Roman"/>
      <family val="1"/>
    </font>
    <font>
      <b/>
      <sz val="9"/>
      <name val="Arial"/>
      <family val="2"/>
    </font>
    <font>
      <sz val="9"/>
      <name val="Arial"/>
      <family val="2"/>
    </font>
    <font>
      <sz val="9"/>
      <color indexed="8"/>
      <name val="Arial"/>
      <family val="2"/>
    </font>
    <font>
      <b/>
      <i/>
      <sz val="9"/>
      <name val="Arial"/>
      <family val="2"/>
    </font>
    <font>
      <i/>
      <sz val="9"/>
      <name val="Arial"/>
      <family val="2"/>
    </font>
    <font>
      <sz val="8"/>
      <color indexed="8"/>
      <name val="Arial"/>
      <family val="2"/>
    </font>
    <font>
      <i/>
      <sz val="8"/>
      <name val="Arial"/>
      <family val="2"/>
    </font>
    <font>
      <b/>
      <u/>
      <sz val="10"/>
      <name val="Arial"/>
      <family val="2"/>
    </font>
    <font>
      <b/>
      <sz val="10"/>
      <name val="Arial"/>
      <family val="2"/>
    </font>
    <font>
      <b/>
      <sz val="10"/>
      <name val="Times New Roman"/>
      <family val="1"/>
    </font>
    <font>
      <sz val="9"/>
      <name val="Arial"/>
      <family val="2"/>
    </font>
    <font>
      <b/>
      <u/>
      <sz val="9"/>
      <name val="Arial"/>
      <family val="2"/>
    </font>
    <font>
      <sz val="10"/>
      <color rgb="FFFF0000"/>
      <name val="Arial"/>
      <family val="2"/>
    </font>
    <font>
      <i/>
      <sz val="10"/>
      <name val="Arial"/>
      <family val="2"/>
    </font>
    <font>
      <b/>
      <sz val="12"/>
      <color rgb="FFFF0000"/>
      <name val="Arial"/>
      <family val="2"/>
    </font>
    <font>
      <sz val="14"/>
      <name val="Times New Roman"/>
      <family val="1"/>
    </font>
    <font>
      <b/>
      <sz val="14"/>
      <color indexed="10"/>
      <name val="Times New Roman"/>
      <family val="1"/>
    </font>
    <font>
      <sz val="9"/>
      <color rgb="FFFF0000"/>
      <name val="Arial"/>
      <family val="2"/>
    </font>
    <font>
      <b/>
      <sz val="9"/>
      <color theme="3" tint="0.39997558519241921"/>
      <name val="Arial"/>
      <family val="2"/>
    </font>
    <font>
      <sz val="8"/>
      <color rgb="FFFF0000"/>
      <name val="Arial"/>
      <family val="2"/>
    </font>
    <font>
      <sz val="8"/>
      <color theme="3" tint="0.39997558519241921"/>
      <name val="Arial"/>
      <family val="2"/>
    </font>
    <font>
      <sz val="8"/>
      <color theme="1"/>
      <name val="Arial"/>
      <family val="2"/>
    </font>
    <font>
      <b/>
      <sz val="8"/>
      <color theme="3" tint="0.39997558519241921"/>
      <name val="Arial"/>
      <family val="2"/>
    </font>
    <font>
      <b/>
      <sz val="8"/>
      <name val="Arial"/>
      <family val="2"/>
    </font>
    <font>
      <b/>
      <sz val="8"/>
      <color indexed="8"/>
      <name val="Arial"/>
      <family val="2"/>
    </font>
    <font>
      <b/>
      <sz val="8"/>
      <color rgb="FFFF0000"/>
      <name val="Arial"/>
      <family val="2"/>
    </font>
    <font>
      <sz val="8"/>
      <name val="Times New Roman"/>
      <family val="1"/>
    </font>
  </fonts>
  <fills count="7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2"/>
        <bgColor indexed="26"/>
      </patternFill>
    </fill>
    <fill>
      <patternFill patternType="solid">
        <fgColor indexed="9"/>
        <bgColor indexed="64"/>
      </patternFill>
    </fill>
    <fill>
      <patternFill patternType="solid">
        <fgColor theme="4" tint="0.39997558519241921"/>
        <bgColor indexed="64"/>
      </patternFill>
    </fill>
  </fills>
  <borders count="48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23"/>
      </bottom>
      <diagonal/>
    </border>
    <border>
      <left/>
      <right style="thin">
        <color indexed="23"/>
      </right>
      <top style="thin">
        <color indexed="64"/>
      </top>
      <bottom style="thin">
        <color indexed="23"/>
      </bottom>
      <diagonal/>
    </border>
    <border>
      <left style="thin">
        <color indexed="64"/>
      </left>
      <right style="thin">
        <color indexed="9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9"/>
      </right>
      <top style="thin">
        <color indexed="64"/>
      </top>
      <bottom/>
      <diagonal/>
    </border>
    <border>
      <left style="thin">
        <color indexed="64"/>
      </left>
      <right style="thin">
        <color indexed="9"/>
      </right>
      <top/>
      <bottom style="thin">
        <color indexed="9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8"/>
      </left>
      <right style="thin">
        <color indexed="9"/>
      </right>
      <top style="thin">
        <color indexed="8"/>
      </top>
      <bottom style="thin">
        <color indexed="9"/>
      </bottom>
      <diagonal/>
    </border>
    <border>
      <left style="thin">
        <color indexed="64"/>
      </left>
      <right style="thin">
        <color indexed="9"/>
      </right>
      <top style="thin">
        <color indexed="8"/>
      </top>
      <bottom style="thin">
        <color indexed="9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 style="thin">
        <color indexed="9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23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450">
    <xf numFmtId="0" fontId="0" fillId="0" borderId="0" xfId="0"/>
    <xf numFmtId="0" fontId="0" fillId="0" borderId="0" xfId="0" applyAlignment="1"/>
    <xf numFmtId="164" fontId="0" fillId="0" borderId="0" xfId="1" applyNumberFormat="1" applyFont="1" applyAlignment="1"/>
    <xf numFmtId="0" fontId="0" fillId="0" borderId="0" xfId="0" applyBorder="1" applyAlignment="1"/>
    <xf numFmtId="0" fontId="0" fillId="2" borderId="1" xfId="0" applyFill="1" applyBorder="1" applyAlignment="1"/>
    <xf numFmtId="164" fontId="0" fillId="2" borderId="1" xfId="1" applyNumberFormat="1" applyFont="1" applyFill="1" applyBorder="1" applyAlignment="1"/>
    <xf numFmtId="0" fontId="0" fillId="2" borderId="2" xfId="0" applyFill="1" applyBorder="1" applyAlignment="1"/>
    <xf numFmtId="0" fontId="0" fillId="2" borderId="0" xfId="0" applyFill="1" applyBorder="1" applyAlignment="1"/>
    <xf numFmtId="164" fontId="2" fillId="2" borderId="3" xfId="1" applyNumberFormat="1" applyFont="1" applyFill="1" applyBorder="1" applyAlignment="1">
      <alignment vertical="center"/>
    </xf>
    <xf numFmtId="0" fontId="2" fillId="2" borderId="0" xfId="0" applyFont="1" applyFill="1" applyBorder="1" applyAlignment="1"/>
    <xf numFmtId="0" fontId="2" fillId="2" borderId="0" xfId="0" applyFont="1" applyFill="1" applyBorder="1" applyAlignment="1">
      <alignment vertical="center"/>
    </xf>
    <xf numFmtId="0" fontId="2" fillId="2" borderId="4" xfId="0" applyFont="1" applyFill="1" applyBorder="1" applyAlignment="1">
      <alignment vertical="center"/>
    </xf>
    <xf numFmtId="164" fontId="0" fillId="2" borderId="0" xfId="1" applyNumberFormat="1" applyFont="1" applyFill="1" applyBorder="1" applyAlignment="1"/>
    <xf numFmtId="0" fontId="2" fillId="2" borderId="4" xfId="0" applyFont="1" applyFill="1" applyBorder="1" applyAlignment="1"/>
    <xf numFmtId="164" fontId="2" fillId="2" borderId="5" xfId="1" applyNumberFormat="1" applyFont="1" applyFill="1" applyBorder="1" applyAlignment="1">
      <alignment vertical="center"/>
    </xf>
    <xf numFmtId="164" fontId="0" fillId="2" borderId="6" xfId="1" applyNumberFormat="1" applyFont="1" applyFill="1" applyBorder="1" applyAlignment="1"/>
    <xf numFmtId="0" fontId="0" fillId="2" borderId="7" xfId="0" applyFill="1" applyBorder="1" applyAlignment="1"/>
    <xf numFmtId="0" fontId="0" fillId="2" borderId="4" xfId="0" applyFill="1" applyBorder="1" applyAlignment="1"/>
    <xf numFmtId="164" fontId="0" fillId="3" borderId="8" xfId="1" applyNumberFormat="1" applyFont="1" applyFill="1" applyBorder="1" applyAlignment="1"/>
    <xf numFmtId="164" fontId="0" fillId="3" borderId="9" xfId="1" applyNumberFormat="1" applyFont="1" applyFill="1" applyBorder="1" applyAlignment="1"/>
    <xf numFmtId="0" fontId="2" fillId="2" borderId="9" xfId="0" applyFont="1" applyFill="1" applyBorder="1" applyAlignment="1"/>
    <xf numFmtId="0" fontId="2" fillId="2" borderId="10" xfId="0" applyFont="1" applyFill="1" applyBorder="1" applyAlignment="1"/>
    <xf numFmtId="0" fontId="2" fillId="2" borderId="7" xfId="0" applyFont="1" applyFill="1" applyBorder="1" applyAlignment="1"/>
    <xf numFmtId="0" fontId="2" fillId="0" borderId="0" xfId="0" applyFont="1" applyAlignment="1">
      <alignment vertical="center"/>
    </xf>
    <xf numFmtId="0" fontId="0" fillId="2" borderId="11" xfId="0" applyFill="1" applyBorder="1" applyAlignment="1"/>
    <xf numFmtId="0" fontId="0" fillId="2" borderId="9" xfId="0" applyFill="1" applyBorder="1" applyAlignment="1"/>
    <xf numFmtId="0" fontId="2" fillId="2" borderId="9" xfId="0" applyFont="1" applyFill="1" applyBorder="1" applyAlignment="1">
      <alignment vertical="center"/>
    </xf>
    <xf numFmtId="0" fontId="2" fillId="2" borderId="13" xfId="0" applyFont="1" applyFill="1" applyBorder="1" applyAlignment="1">
      <alignment vertical="center"/>
    </xf>
    <xf numFmtId="0" fontId="0" fillId="2" borderId="14" xfId="0" applyFill="1" applyBorder="1" applyAlignment="1"/>
    <xf numFmtId="164" fontId="0" fillId="2" borderId="14" xfId="1" applyNumberFormat="1" applyFont="1" applyFill="1" applyBorder="1" applyAlignment="1"/>
    <xf numFmtId="0" fontId="0" fillId="2" borderId="15" xfId="0" applyFill="1" applyBorder="1" applyAlignment="1"/>
    <xf numFmtId="0" fontId="0" fillId="0" borderId="0" xfId="0" applyFill="1" applyAlignment="1"/>
    <xf numFmtId="2" fontId="0" fillId="2" borderId="7" xfId="0" applyNumberFormat="1" applyFill="1" applyBorder="1" applyAlignment="1"/>
    <xf numFmtId="166" fontId="0" fillId="3" borderId="17" xfId="0" applyNumberFormat="1" applyFill="1" applyBorder="1" applyAlignment="1">
      <alignment horizontal="right"/>
    </xf>
    <xf numFmtId="0" fontId="0" fillId="2" borderId="18" xfId="0" applyFill="1" applyBorder="1" applyAlignment="1"/>
    <xf numFmtId="0" fontId="1" fillId="2" borderId="7" xfId="0" applyFont="1" applyFill="1" applyBorder="1" applyAlignment="1"/>
    <xf numFmtId="166" fontId="0" fillId="0" borderId="17" xfId="0" applyNumberFormat="1" applyFill="1" applyBorder="1" applyAlignment="1" applyProtection="1">
      <alignment horizontal="right"/>
      <protection locked="0"/>
    </xf>
    <xf numFmtId="164" fontId="0" fillId="0" borderId="6" xfId="1" applyNumberFormat="1" applyFont="1" applyFill="1" applyBorder="1" applyAlignment="1" applyProtection="1">
      <protection locked="0"/>
    </xf>
    <xf numFmtId="164" fontId="0" fillId="0" borderId="17" xfId="1" applyNumberFormat="1" applyFont="1" applyFill="1" applyBorder="1" applyAlignment="1" applyProtection="1">
      <protection locked="0"/>
    </xf>
    <xf numFmtId="164" fontId="0" fillId="0" borderId="12" xfId="1" applyNumberFormat="1" applyFont="1" applyFill="1" applyBorder="1" applyAlignment="1" applyProtection="1">
      <protection locked="0"/>
    </xf>
    <xf numFmtId="0" fontId="2" fillId="2" borderId="0" xfId="0" applyFont="1" applyFill="1" applyBorder="1" applyAlignment="1">
      <alignment horizontal="center"/>
    </xf>
    <xf numFmtId="164" fontId="0" fillId="2" borderId="17" xfId="1" applyNumberFormat="1" applyFont="1" applyFill="1" applyBorder="1" applyAlignment="1"/>
    <xf numFmtId="164" fontId="0" fillId="2" borderId="20" xfId="1" applyNumberFormat="1" applyFont="1" applyFill="1" applyBorder="1" applyAlignment="1"/>
    <xf numFmtId="164" fontId="0" fillId="2" borderId="21" xfId="1" applyNumberFormat="1" applyFont="1" applyFill="1" applyBorder="1" applyAlignment="1"/>
    <xf numFmtId="0" fontId="0" fillId="0" borderId="0" xfId="0" applyProtection="1">
      <protection locked="0"/>
    </xf>
    <xf numFmtId="0" fontId="2" fillId="2" borderId="7" xfId="0" applyFont="1" applyFill="1" applyBorder="1" applyAlignment="1">
      <alignment vertical="center"/>
    </xf>
    <xf numFmtId="164" fontId="2" fillId="2" borderId="22" xfId="1" applyNumberFormat="1" applyFont="1" applyFill="1" applyBorder="1" applyAlignment="1">
      <alignment vertical="center"/>
    </xf>
    <xf numFmtId="164" fontId="2" fillId="2" borderId="23" xfId="1" applyNumberFormat="1" applyFont="1" applyFill="1" applyBorder="1" applyAlignment="1">
      <alignment vertical="center"/>
    </xf>
    <xf numFmtId="164" fontId="0" fillId="2" borderId="7" xfId="1" applyNumberFormat="1" applyFont="1" applyFill="1" applyBorder="1" applyAlignment="1"/>
    <xf numFmtId="0" fontId="2" fillId="2" borderId="26" xfId="0" applyFont="1" applyFill="1" applyBorder="1" applyAlignment="1">
      <alignment vertical="center"/>
    </xf>
    <xf numFmtId="164" fontId="9" fillId="2" borderId="0" xfId="1" applyNumberFormat="1" applyFont="1" applyFill="1" applyBorder="1" applyAlignment="1"/>
    <xf numFmtId="166" fontId="0" fillId="2" borderId="0" xfId="0" applyNumberFormat="1" applyFill="1" applyBorder="1" applyAlignment="1"/>
    <xf numFmtId="0" fontId="0" fillId="2" borderId="0" xfId="0" applyFill="1" applyProtection="1"/>
    <xf numFmtId="0" fontId="0" fillId="2" borderId="0" xfId="0" applyFill="1" applyProtection="1">
      <protection locked="0"/>
    </xf>
    <xf numFmtId="1" fontId="0" fillId="2" borderId="0" xfId="0" applyNumberFormat="1" applyFill="1" applyProtection="1">
      <protection locked="0"/>
    </xf>
    <xf numFmtId="0" fontId="0" fillId="2" borderId="0" xfId="0" applyFill="1" applyAlignment="1" applyProtection="1">
      <alignment horizontal="right"/>
    </xf>
    <xf numFmtId="0" fontId="10" fillId="2" borderId="0" xfId="0" applyFont="1" applyFill="1" applyAlignment="1" applyProtection="1">
      <alignment horizontal="centerContinuous"/>
    </xf>
    <xf numFmtId="0" fontId="11" fillId="2" borderId="0" xfId="0" applyFont="1" applyFill="1" applyProtection="1"/>
    <xf numFmtId="0" fontId="0" fillId="2" borderId="0" xfId="0" applyFill="1" applyAlignment="1" applyProtection="1">
      <alignment horizontal="centerContinuous"/>
    </xf>
    <xf numFmtId="0" fontId="0" fillId="2" borderId="0" xfId="0" applyFill="1" applyAlignment="1" applyProtection="1">
      <alignment vertical="center"/>
    </xf>
    <xf numFmtId="0" fontId="12" fillId="0" borderId="27" xfId="0" applyFont="1" applyFill="1" applyBorder="1" applyAlignment="1" applyProtection="1">
      <alignment horizontal="left" vertical="center"/>
    </xf>
    <xf numFmtId="0" fontId="12" fillId="0" borderId="28" xfId="0" applyFont="1" applyFill="1" applyBorder="1" applyAlignment="1" applyProtection="1">
      <alignment horizontal="left" vertical="center"/>
    </xf>
    <xf numFmtId="0" fontId="0" fillId="2" borderId="0" xfId="0" applyFill="1" applyBorder="1" applyProtection="1"/>
    <xf numFmtId="0" fontId="0" fillId="2" borderId="0" xfId="0" applyFill="1" applyAlignment="1" applyProtection="1">
      <alignment horizontal="left"/>
    </xf>
    <xf numFmtId="0" fontId="0" fillId="2" borderId="20" xfId="0" applyFill="1" applyBorder="1" applyProtection="1"/>
    <xf numFmtId="0" fontId="14" fillId="0" borderId="19" xfId="0" applyFont="1" applyFill="1" applyBorder="1" applyAlignment="1" applyProtection="1">
      <alignment horizontal="left" vertical="center"/>
    </xf>
    <xf numFmtId="0" fontId="14" fillId="0" borderId="9" xfId="0" applyFont="1" applyFill="1" applyBorder="1" applyAlignment="1" applyProtection="1">
      <alignment horizontal="centerContinuous" vertical="center"/>
    </xf>
    <xf numFmtId="0" fontId="0" fillId="0" borderId="9" xfId="0" applyFill="1" applyBorder="1" applyProtection="1"/>
    <xf numFmtId="1" fontId="0" fillId="2" borderId="0" xfId="0" applyNumberFormat="1" applyFill="1" applyProtection="1"/>
    <xf numFmtId="0" fontId="0" fillId="2" borderId="0" xfId="0" applyFill="1" applyAlignment="1" applyProtection="1">
      <alignment horizontal="centerContinuous" vertical="center"/>
    </xf>
    <xf numFmtId="0" fontId="15" fillId="2" borderId="0" xfId="0" applyFont="1" applyFill="1" applyProtection="1"/>
    <xf numFmtId="0" fontId="6" fillId="2" borderId="7" xfId="0" applyFont="1" applyFill="1" applyBorder="1" applyProtection="1"/>
    <xf numFmtId="0" fontId="0" fillId="2" borderId="7" xfId="0" applyFill="1" applyBorder="1" applyProtection="1"/>
    <xf numFmtId="0" fontId="12" fillId="2" borderId="0" xfId="0" applyFont="1" applyFill="1" applyProtection="1"/>
    <xf numFmtId="49" fontId="0" fillId="2" borderId="0" xfId="0" applyNumberFormat="1" applyFill="1" applyProtection="1"/>
    <xf numFmtId="0" fontId="17" fillId="2" borderId="0" xfId="0" applyFont="1" applyFill="1" applyBorder="1" applyAlignment="1" applyProtection="1">
      <alignment horizontal="center"/>
    </xf>
    <xf numFmtId="0" fontId="17" fillId="2" borderId="0" xfId="0" applyFont="1" applyFill="1" applyBorder="1" applyAlignment="1" applyProtection="1">
      <alignment horizontal="center"/>
      <protection locked="0"/>
    </xf>
    <xf numFmtId="0" fontId="18" fillId="2" borderId="0" xfId="0" applyFont="1" applyFill="1" applyBorder="1" applyAlignment="1" applyProtection="1">
      <alignment horizontal="left"/>
      <protection locked="0"/>
    </xf>
    <xf numFmtId="0" fontId="18" fillId="2" borderId="0" xfId="0" applyFont="1" applyFill="1" applyBorder="1" applyAlignment="1" applyProtection="1">
      <alignment horizontal="center"/>
    </xf>
    <xf numFmtId="0" fontId="18" fillId="2" borderId="0" xfId="0" applyFont="1" applyFill="1" applyBorder="1" applyAlignment="1" applyProtection="1">
      <alignment horizontal="left"/>
    </xf>
    <xf numFmtId="0" fontId="18" fillId="2" borderId="0" xfId="0" applyFont="1" applyFill="1" applyBorder="1" applyAlignment="1" applyProtection="1">
      <alignment horizontal="center"/>
      <protection locked="0"/>
    </xf>
    <xf numFmtId="0" fontId="18" fillId="2" borderId="0" xfId="0" applyFont="1" applyFill="1" applyBorder="1" applyProtection="1">
      <protection locked="0"/>
    </xf>
    <xf numFmtId="0" fontId="19" fillId="2" borderId="0" xfId="0" applyFont="1" applyFill="1" applyProtection="1">
      <protection locked="0"/>
    </xf>
    <xf numFmtId="0" fontId="19" fillId="0" borderId="0" xfId="0" applyFont="1" applyProtection="1">
      <protection locked="0"/>
    </xf>
    <xf numFmtId="0" fontId="18" fillId="2" borderId="0" xfId="0" applyFont="1" applyFill="1" applyBorder="1" applyAlignment="1" applyProtection="1">
      <alignment horizontal="centerContinuous"/>
      <protection locked="0"/>
    </xf>
    <xf numFmtId="0" fontId="18" fillId="2" borderId="0" xfId="0" applyFont="1" applyFill="1" applyBorder="1" applyAlignment="1" applyProtection="1">
      <alignment horizontal="centerContinuous"/>
    </xf>
    <xf numFmtId="0" fontId="17" fillId="2" borderId="0" xfId="0" applyFont="1" applyFill="1" applyBorder="1" applyAlignment="1" applyProtection="1">
      <alignment horizontal="left"/>
    </xf>
    <xf numFmtId="0" fontId="18" fillId="2" borderId="0" xfId="0" applyFont="1" applyFill="1" applyBorder="1" applyProtection="1"/>
    <xf numFmtId="0" fontId="19" fillId="2" borderId="0" xfId="0" applyFont="1" applyFill="1" applyProtection="1"/>
    <xf numFmtId="0" fontId="19" fillId="0" borderId="0" xfId="0" applyFont="1"/>
    <xf numFmtId="0" fontId="20" fillId="2" borderId="0" xfId="0" applyFont="1" applyFill="1" applyBorder="1" applyProtection="1"/>
    <xf numFmtId="0" fontId="21" fillId="2" borderId="0" xfId="0" applyFont="1" applyFill="1" applyBorder="1" applyProtection="1"/>
    <xf numFmtId="3" fontId="22" fillId="5" borderId="17" xfId="0" applyNumberFormat="1" applyFont="1" applyFill="1" applyBorder="1" applyAlignment="1" applyProtection="1">
      <alignment vertical="center"/>
      <protection locked="0"/>
    </xf>
    <xf numFmtId="3" fontId="4" fillId="2" borderId="0" xfId="0" applyNumberFormat="1" applyFont="1" applyFill="1" applyBorder="1" applyAlignment="1" applyProtection="1">
      <alignment horizontal="left"/>
    </xf>
    <xf numFmtId="3" fontId="22" fillId="2" borderId="17" xfId="0" applyNumberFormat="1" applyFont="1" applyFill="1" applyBorder="1" applyAlignment="1" applyProtection="1">
      <alignment vertical="center"/>
    </xf>
    <xf numFmtId="3" fontId="4" fillId="2" borderId="0" xfId="0" applyNumberFormat="1" applyFont="1" applyFill="1" applyBorder="1" applyAlignment="1" applyProtection="1"/>
    <xf numFmtId="3" fontId="22" fillId="2" borderId="0" xfId="0" applyNumberFormat="1" applyFont="1" applyFill="1" applyBorder="1" applyAlignment="1" applyProtection="1">
      <alignment vertical="center"/>
      <protection locked="0"/>
    </xf>
    <xf numFmtId="0" fontId="4" fillId="2" borderId="0" xfId="0" applyFont="1" applyFill="1" applyBorder="1" applyProtection="1"/>
    <xf numFmtId="0" fontId="22" fillId="2" borderId="0" xfId="0" applyFont="1" applyFill="1" applyProtection="1"/>
    <xf numFmtId="3" fontId="22" fillId="2" borderId="0" xfId="0" applyNumberFormat="1" applyFont="1" applyFill="1" applyBorder="1" applyAlignment="1" applyProtection="1">
      <alignment vertical="center"/>
    </xf>
    <xf numFmtId="0" fontId="21" fillId="2" borderId="0" xfId="0" applyFont="1" applyFill="1" applyBorder="1" applyAlignment="1" applyProtection="1">
      <alignment horizontal="left"/>
    </xf>
    <xf numFmtId="3" fontId="23" fillId="2" borderId="0" xfId="0" applyNumberFormat="1" applyFont="1" applyFill="1" applyBorder="1" applyAlignment="1" applyProtection="1">
      <alignment horizontal="left"/>
    </xf>
    <xf numFmtId="3" fontId="4" fillId="2" borderId="0" xfId="0" applyNumberFormat="1" applyFont="1" applyFill="1" applyBorder="1" applyProtection="1"/>
    <xf numFmtId="0" fontId="17" fillId="2" borderId="0" xfId="0" applyFont="1" applyFill="1" applyBorder="1" applyProtection="1"/>
    <xf numFmtId="3" fontId="23" fillId="2" borderId="0" xfId="0" applyNumberFormat="1" applyFont="1" applyFill="1" applyBorder="1" applyProtection="1"/>
    <xf numFmtId="0" fontId="18" fillId="2" borderId="0" xfId="0" applyFont="1" applyFill="1" applyBorder="1" applyAlignment="1" applyProtection="1">
      <alignment horizontal="left" wrapText="1"/>
    </xf>
    <xf numFmtId="3" fontId="4" fillId="2" borderId="0" xfId="0" applyNumberFormat="1" applyFont="1" applyFill="1" applyBorder="1" applyAlignment="1" applyProtection="1">
      <alignment horizontal="left" wrapText="1"/>
    </xf>
    <xf numFmtId="3" fontId="4" fillId="2" borderId="0" xfId="0" applyNumberFormat="1" applyFont="1" applyFill="1" applyBorder="1" applyAlignment="1" applyProtection="1">
      <alignment horizontal="right"/>
    </xf>
    <xf numFmtId="0" fontId="4" fillId="2" borderId="0" xfId="0" applyFont="1" applyFill="1" applyBorder="1" applyAlignment="1" applyProtection="1">
      <alignment horizontal="right"/>
    </xf>
    <xf numFmtId="2" fontId="22" fillId="2" borderId="17" xfId="0" applyNumberFormat="1" applyFont="1" applyFill="1" applyBorder="1" applyAlignment="1" applyProtection="1">
      <alignment vertical="center"/>
    </xf>
    <xf numFmtId="0" fontId="4" fillId="2" borderId="0" xfId="0" applyFont="1" applyFill="1" applyBorder="1" applyAlignment="1" applyProtection="1">
      <alignment horizontal="left"/>
    </xf>
    <xf numFmtId="2" fontId="22" fillId="2" borderId="0" xfId="0" applyNumberFormat="1" applyFont="1" applyFill="1" applyBorder="1" applyAlignment="1" applyProtection="1">
      <alignment vertical="center"/>
    </xf>
    <xf numFmtId="0" fontId="16" fillId="2" borderId="0" xfId="0" applyFont="1" applyFill="1" applyProtection="1">
      <protection locked="0"/>
    </xf>
    <xf numFmtId="0" fontId="8" fillId="0" borderId="0" xfId="0" applyFont="1" applyProtection="1">
      <protection locked="0"/>
    </xf>
    <xf numFmtId="49" fontId="2" fillId="2" borderId="0" xfId="0" applyNumberFormat="1" applyFont="1" applyFill="1" applyAlignment="1" applyProtection="1">
      <alignment horizontal="center"/>
    </xf>
    <xf numFmtId="0" fontId="2" fillId="2" borderId="0" xfId="0" applyFont="1" applyFill="1" applyAlignment="1" applyProtection="1">
      <alignment horizontal="centerContinuous"/>
      <protection locked="0"/>
    </xf>
    <xf numFmtId="0" fontId="24" fillId="2" borderId="0" xfId="0" applyFont="1" applyFill="1" applyAlignment="1" applyProtection="1">
      <alignment horizontal="centerContinuous"/>
      <protection locked="0"/>
    </xf>
    <xf numFmtId="0" fontId="12" fillId="2" borderId="0" xfId="0" applyFont="1" applyFill="1" applyAlignment="1" applyProtection="1">
      <alignment horizontal="centerContinuous"/>
      <protection locked="0"/>
    </xf>
    <xf numFmtId="0" fontId="2" fillId="2" borderId="0" xfId="0" applyFont="1" applyFill="1" applyAlignment="1">
      <alignment horizontal="center"/>
    </xf>
    <xf numFmtId="0" fontId="16" fillId="2" borderId="0" xfId="0" applyFont="1" applyFill="1"/>
    <xf numFmtId="0" fontId="0" fillId="2" borderId="0" xfId="0" applyFill="1"/>
    <xf numFmtId="49" fontId="16" fillId="2" borderId="0" xfId="0" applyNumberFormat="1" applyFont="1" applyFill="1"/>
    <xf numFmtId="49" fontId="1" fillId="2" borderId="0" xfId="0" applyNumberFormat="1" applyFont="1" applyFill="1"/>
    <xf numFmtId="0" fontId="25" fillId="2" borderId="0" xfId="0" applyFont="1" applyFill="1"/>
    <xf numFmtId="49" fontId="2" fillId="2" borderId="0" xfId="0" applyNumberFormat="1" applyFont="1" applyFill="1"/>
    <xf numFmtId="3" fontId="0" fillId="0" borderId="17" xfId="1" applyNumberFormat="1" applyFont="1" applyFill="1" applyBorder="1" applyAlignment="1" applyProtection="1">
      <protection locked="0"/>
    </xf>
    <xf numFmtId="0" fontId="1" fillId="2" borderId="0" xfId="0" applyFont="1" applyFill="1" applyAlignment="1">
      <alignment horizontal="center"/>
    </xf>
    <xf numFmtId="0" fontId="2" fillId="2" borderId="0" xfId="0" applyFont="1" applyFill="1"/>
    <xf numFmtId="0" fontId="1" fillId="2" borderId="0" xfId="0" applyFont="1" applyFill="1"/>
    <xf numFmtId="0" fontId="2" fillId="2" borderId="29" xfId="0" applyFont="1" applyFill="1" applyBorder="1" applyAlignment="1">
      <alignment horizontal="centerContinuous" vertical="center"/>
    </xf>
    <xf numFmtId="0" fontId="2" fillId="2" borderId="9" xfId="0" applyFont="1" applyFill="1" applyBorder="1" applyAlignment="1">
      <alignment horizontal="centerContinuous"/>
    </xf>
    <xf numFmtId="0" fontId="2" fillId="2" borderId="8" xfId="0" applyFont="1" applyFill="1" applyBorder="1" applyAlignment="1">
      <alignment horizontal="centerContinuous" vertical="center"/>
    </xf>
    <xf numFmtId="0" fontId="0" fillId="2" borderId="0" xfId="0" applyFill="1" applyBorder="1"/>
    <xf numFmtId="0" fontId="2" fillId="2" borderId="17" xfId="0" applyFont="1" applyFill="1" applyBorder="1" applyAlignment="1">
      <alignment horizontal="center" vertical="center"/>
    </xf>
    <xf numFmtId="0" fontId="0" fillId="2" borderId="0" xfId="0" applyFill="1" applyBorder="1" applyAlignment="1">
      <alignment horizontal="centerContinuous" vertical="center"/>
    </xf>
    <xf numFmtId="0" fontId="0" fillId="2" borderId="0" xfId="0" applyFill="1" applyBorder="1" applyAlignment="1">
      <alignment horizontal="centerContinuous"/>
    </xf>
    <xf numFmtId="0" fontId="1" fillId="0" borderId="19" xfId="1" applyNumberFormat="1" applyFont="1" applyFill="1" applyBorder="1" applyAlignment="1" applyProtection="1">
      <alignment horizontal="left"/>
      <protection locked="0"/>
    </xf>
    <xf numFmtId="0" fontId="0" fillId="0" borderId="9" xfId="1" applyNumberFormat="1" applyFont="1" applyFill="1" applyBorder="1" applyAlignment="1" applyProtection="1">
      <protection locked="0"/>
    </xf>
    <xf numFmtId="0" fontId="0" fillId="0" borderId="8" xfId="1" applyNumberFormat="1" applyFont="1" applyFill="1" applyBorder="1" applyAlignment="1" applyProtection="1">
      <protection locked="0"/>
    </xf>
    <xf numFmtId="3" fontId="0" fillId="0" borderId="17" xfId="1" applyNumberFormat="1" applyFont="1" applyFill="1" applyBorder="1" applyAlignment="1" applyProtection="1">
      <alignment horizontal="center"/>
      <protection locked="0"/>
    </xf>
    <xf numFmtId="167" fontId="0" fillId="0" borderId="17" xfId="1" applyNumberFormat="1" applyFont="1" applyFill="1" applyBorder="1" applyAlignment="1" applyProtection="1">
      <alignment horizontal="center"/>
      <protection locked="0"/>
    </xf>
    <xf numFmtId="49" fontId="0" fillId="2" borderId="0" xfId="0" applyNumberFormat="1" applyFill="1" applyAlignment="1">
      <alignment horizontal="left"/>
    </xf>
    <xf numFmtId="0" fontId="0" fillId="2" borderId="0" xfId="0" applyFill="1" applyAlignment="1">
      <alignment horizontal="center"/>
    </xf>
    <xf numFmtId="49" fontId="0" fillId="2" borderId="0" xfId="0" applyNumberFormat="1" applyFill="1" applyBorder="1" applyAlignment="1">
      <alignment horizontal="left" vertical="center"/>
    </xf>
    <xf numFmtId="49" fontId="0" fillId="2" borderId="0" xfId="0" applyNumberFormat="1" applyFill="1" applyBorder="1" applyAlignment="1">
      <alignment horizontal="left"/>
    </xf>
    <xf numFmtId="0" fontId="0" fillId="2" borderId="0" xfId="0" applyFill="1" applyBorder="1" applyAlignment="1">
      <alignment horizontal="center" vertical="center"/>
    </xf>
    <xf numFmtId="0" fontId="17" fillId="2" borderId="12" xfId="0" applyFont="1" applyFill="1" applyBorder="1" applyAlignment="1">
      <alignment horizontal="center" vertical="center"/>
    </xf>
    <xf numFmtId="0" fontId="18" fillId="2" borderId="0" xfId="0" applyFont="1" applyFill="1"/>
    <xf numFmtId="0" fontId="17" fillId="2" borderId="30" xfId="0" applyFont="1" applyFill="1" applyBorder="1" applyAlignment="1">
      <alignment horizontal="center"/>
    </xf>
    <xf numFmtId="0" fontId="17" fillId="2" borderId="0" xfId="0" applyFont="1" applyFill="1"/>
    <xf numFmtId="0" fontId="17" fillId="2" borderId="6" xfId="0" applyFont="1" applyFill="1" applyBorder="1" applyAlignment="1">
      <alignment horizontal="center" vertical="center"/>
    </xf>
    <xf numFmtId="0" fontId="17" fillId="2" borderId="31" xfId="0" applyFont="1" applyFill="1" applyBorder="1" applyAlignment="1">
      <alignment horizontal="center"/>
    </xf>
    <xf numFmtId="0" fontId="0" fillId="2" borderId="0" xfId="0" applyFill="1" applyBorder="1" applyAlignment="1">
      <alignment horizontal="center"/>
    </xf>
    <xf numFmtId="0" fontId="0" fillId="0" borderId="17" xfId="1" applyNumberFormat="1" applyFont="1" applyFill="1" applyBorder="1" applyAlignment="1" applyProtection="1">
      <alignment horizontal="left"/>
      <protection locked="0"/>
    </xf>
    <xf numFmtId="0" fontId="0" fillId="2" borderId="20" xfId="0" applyFill="1" applyBorder="1" applyAlignment="1">
      <alignment horizontal="center"/>
    </xf>
    <xf numFmtId="164" fontId="0" fillId="0" borderId="17" xfId="1" applyNumberFormat="1" applyFont="1" applyFill="1" applyBorder="1" applyAlignment="1" applyProtection="1">
      <alignment horizontal="center"/>
      <protection locked="0"/>
    </xf>
    <xf numFmtId="14" fontId="0" fillId="2" borderId="0" xfId="0" applyNumberFormat="1" applyFill="1"/>
    <xf numFmtId="49" fontId="0" fillId="2" borderId="0" xfId="0" applyNumberFormat="1" applyFill="1" applyAlignment="1">
      <alignment horizontal="center"/>
    </xf>
    <xf numFmtId="0" fontId="0" fillId="2" borderId="0" xfId="0" applyFill="1" applyAlignment="1">
      <alignment horizontal="left"/>
    </xf>
    <xf numFmtId="0" fontId="1" fillId="2" borderId="15" xfId="0" applyFont="1" applyFill="1" applyBorder="1"/>
    <xf numFmtId="0" fontId="1" fillId="2" borderId="14" xfId="0" applyFont="1" applyFill="1" applyBorder="1"/>
    <xf numFmtId="0" fontId="1" fillId="2" borderId="14" xfId="0" applyFont="1" applyFill="1" applyBorder="1" applyAlignment="1">
      <alignment vertical="top"/>
    </xf>
    <xf numFmtId="0" fontId="1" fillId="2" borderId="14" xfId="0" applyFont="1" applyFill="1" applyBorder="1" applyAlignment="1"/>
    <xf numFmtId="0" fontId="1" fillId="2" borderId="32" xfId="0" applyFont="1" applyFill="1" applyBorder="1"/>
    <xf numFmtId="0" fontId="1" fillId="2" borderId="4" xfId="0" applyFont="1" applyFill="1" applyBorder="1"/>
    <xf numFmtId="0" fontId="1" fillId="2" borderId="0" xfId="0" applyFont="1" applyFill="1" applyBorder="1"/>
    <xf numFmtId="0" fontId="1" fillId="2" borderId="0" xfId="0" applyFont="1" applyFill="1" applyBorder="1" applyAlignment="1">
      <alignment vertical="top"/>
    </xf>
    <xf numFmtId="0" fontId="1" fillId="2" borderId="33" xfId="0" applyFont="1" applyFill="1" applyBorder="1"/>
    <xf numFmtId="0" fontId="2" fillId="2" borderId="4" xfId="0" applyFont="1" applyFill="1" applyBorder="1"/>
    <xf numFmtId="0" fontId="2" fillId="2" borderId="0" xfId="0" applyFont="1" applyFill="1" applyBorder="1"/>
    <xf numFmtId="165" fontId="2" fillId="2" borderId="0" xfId="0" applyNumberFormat="1" applyFont="1" applyFill="1" applyBorder="1" applyAlignment="1" applyProtection="1">
      <alignment horizontal="left" vertical="top"/>
    </xf>
    <xf numFmtId="0" fontId="2" fillId="2" borderId="33" xfId="0" applyFont="1" applyFill="1" applyBorder="1"/>
    <xf numFmtId="14" fontId="0" fillId="2" borderId="0" xfId="0" applyNumberFormat="1" applyFill="1" applyBorder="1" applyProtection="1">
      <protection locked="0"/>
    </xf>
    <xf numFmtId="0" fontId="2" fillId="2" borderId="9" xfId="0" applyFont="1" applyFill="1" applyBorder="1" applyAlignment="1">
      <alignment vertical="top"/>
    </xf>
    <xf numFmtId="166" fontId="2" fillId="2" borderId="12" xfId="0" applyNumberFormat="1" applyFont="1" applyFill="1" applyBorder="1" applyAlignment="1">
      <alignment horizontal="center" vertical="center" wrapText="1"/>
    </xf>
    <xf numFmtId="0" fontId="0" fillId="2" borderId="4" xfId="0" applyFill="1" applyBorder="1"/>
    <xf numFmtId="0" fontId="2" fillId="2" borderId="19" xfId="0" applyFont="1" applyFill="1" applyBorder="1" applyAlignment="1"/>
    <xf numFmtId="0" fontId="1" fillId="3" borderId="9" xfId="0" applyFont="1" applyFill="1" applyBorder="1"/>
    <xf numFmtId="0" fontId="0" fillId="3" borderId="0" xfId="0" applyFill="1"/>
    <xf numFmtId="166" fontId="0" fillId="3" borderId="12" xfId="0" applyNumberFormat="1" applyFill="1" applyBorder="1" applyAlignment="1"/>
    <xf numFmtId="0" fontId="0" fillId="2" borderId="33" xfId="0" applyFill="1" applyBorder="1"/>
    <xf numFmtId="0" fontId="2" fillId="2" borderId="34" xfId="0" applyFont="1" applyFill="1" applyBorder="1"/>
    <xf numFmtId="0" fontId="0" fillId="3" borderId="8" xfId="0" applyFill="1" applyBorder="1"/>
    <xf numFmtId="0" fontId="0" fillId="2" borderId="34" xfId="0" applyFill="1" applyBorder="1"/>
    <xf numFmtId="0" fontId="1" fillId="2" borderId="7" xfId="0" applyFont="1" applyFill="1" applyBorder="1" applyAlignment="1">
      <alignment vertical="top"/>
    </xf>
    <xf numFmtId="0" fontId="0" fillId="2" borderId="9" xfId="0" applyFill="1" applyBorder="1"/>
    <xf numFmtId="0" fontId="2" fillId="2" borderId="9" xfId="0" applyFont="1" applyFill="1" applyBorder="1"/>
    <xf numFmtId="166" fontId="2" fillId="3" borderId="12" xfId="0" applyNumberFormat="1" applyFont="1" applyFill="1" applyBorder="1" applyAlignment="1">
      <alignment horizontal="right"/>
    </xf>
    <xf numFmtId="166" fontId="2" fillId="2" borderId="17" xfId="0" applyNumberFormat="1" applyFont="1" applyFill="1" applyBorder="1" applyAlignment="1">
      <alignment horizontal="right"/>
    </xf>
    <xf numFmtId="0" fontId="1" fillId="3" borderId="0" xfId="0" applyFont="1" applyFill="1"/>
    <xf numFmtId="166" fontId="0" fillId="3" borderId="12" xfId="0" applyNumberFormat="1" applyFill="1" applyBorder="1" applyAlignment="1">
      <alignment horizontal="right"/>
    </xf>
    <xf numFmtId="0" fontId="1" fillId="2" borderId="9" xfId="0" applyFont="1" applyFill="1" applyBorder="1" applyAlignment="1">
      <alignment vertical="top"/>
    </xf>
    <xf numFmtId="0" fontId="1" fillId="2" borderId="9" xfId="0" applyFont="1" applyFill="1" applyBorder="1" applyAlignment="1">
      <alignment wrapText="1"/>
    </xf>
    <xf numFmtId="0" fontId="1" fillId="2" borderId="9" xfId="0" applyFont="1" applyFill="1" applyBorder="1"/>
    <xf numFmtId="0" fontId="2" fillId="2" borderId="35" xfId="0" applyFont="1" applyFill="1" applyBorder="1"/>
    <xf numFmtId="0" fontId="2" fillId="2" borderId="19" xfId="0" applyFont="1" applyFill="1" applyBorder="1"/>
    <xf numFmtId="166" fontId="2" fillId="2" borderId="3" xfId="0" applyNumberFormat="1" applyFont="1" applyFill="1" applyBorder="1" applyAlignment="1">
      <alignment horizontal="right" vertical="center"/>
    </xf>
    <xf numFmtId="0" fontId="2" fillId="2" borderId="33" xfId="0" applyFont="1" applyFill="1" applyBorder="1" applyAlignment="1">
      <alignment vertical="center"/>
    </xf>
    <xf numFmtId="0" fontId="2" fillId="3" borderId="0" xfId="0" applyFont="1" applyFill="1"/>
    <xf numFmtId="166" fontId="0" fillId="3" borderId="6" xfId="0" applyNumberFormat="1" applyFill="1" applyBorder="1" applyAlignment="1">
      <alignment horizontal="right"/>
    </xf>
    <xf numFmtId="0" fontId="2" fillId="2" borderId="36" xfId="0" applyFont="1" applyFill="1" applyBorder="1"/>
    <xf numFmtId="0" fontId="0" fillId="2" borderId="9" xfId="0" applyFill="1" applyBorder="1" applyAlignment="1">
      <alignment horizontal="left" indent="2"/>
    </xf>
    <xf numFmtId="0" fontId="0" fillId="2" borderId="35" xfId="0" applyFill="1" applyBorder="1"/>
    <xf numFmtId="166" fontId="2" fillId="2" borderId="37" xfId="0" applyNumberFormat="1" applyFont="1" applyFill="1" applyBorder="1" applyAlignment="1">
      <alignment horizontal="right" vertical="center"/>
    </xf>
    <xf numFmtId="0" fontId="1" fillId="2" borderId="2" xfId="0" applyFont="1" applyFill="1" applyBorder="1"/>
    <xf numFmtId="0" fontId="1" fillId="2" borderId="1" xfId="0" applyFont="1" applyFill="1" applyBorder="1"/>
    <xf numFmtId="0" fontId="1" fillId="2" borderId="1" xfId="0" applyFont="1" applyFill="1" applyBorder="1" applyAlignment="1">
      <alignment vertical="top"/>
    </xf>
    <xf numFmtId="0" fontId="1" fillId="2" borderId="1" xfId="0" applyFont="1" applyFill="1" applyBorder="1" applyAlignment="1"/>
    <xf numFmtId="0" fontId="1" fillId="2" borderId="18" xfId="0" applyFont="1" applyFill="1" applyBorder="1"/>
    <xf numFmtId="0" fontId="1" fillId="0" borderId="0" xfId="0" applyFont="1"/>
    <xf numFmtId="49" fontId="26" fillId="2" borderId="0" xfId="0" applyNumberFormat="1" applyFont="1" applyFill="1" applyAlignment="1">
      <alignment horizontal="center"/>
    </xf>
    <xf numFmtId="49" fontId="12" fillId="2" borderId="0" xfId="0" applyNumberFormat="1" applyFont="1" applyFill="1"/>
    <xf numFmtId="0" fontId="12" fillId="2" borderId="0" xfId="0" applyFont="1" applyFill="1"/>
    <xf numFmtId="0" fontId="2" fillId="2" borderId="38" xfId="0" applyFont="1" applyFill="1" applyBorder="1" applyAlignment="1">
      <alignment horizontal="center" vertical="center"/>
    </xf>
    <xf numFmtId="0" fontId="12" fillId="2" borderId="0" xfId="0" applyFont="1" applyFill="1" applyAlignment="1">
      <alignment horizontal="center" vertical="center"/>
    </xf>
    <xf numFmtId="49" fontId="1" fillId="2" borderId="0" xfId="0" applyNumberFormat="1" applyFont="1" applyFill="1" applyAlignment="1">
      <alignment horizontal="left"/>
    </xf>
    <xf numFmtId="167" fontId="0" fillId="0" borderId="17" xfId="0" applyNumberFormat="1" applyFill="1" applyBorder="1" applyAlignment="1" applyProtection="1">
      <protection locked="0"/>
    </xf>
    <xf numFmtId="166" fontId="0" fillId="0" borderId="17" xfId="0" applyNumberFormat="1" applyFill="1" applyBorder="1" applyAlignment="1" applyProtection="1">
      <protection locked="0"/>
    </xf>
    <xf numFmtId="3" fontId="0" fillId="2" borderId="39" xfId="0" applyNumberFormat="1" applyFill="1" applyBorder="1" applyAlignment="1">
      <alignment horizontal="right" vertical="center"/>
    </xf>
    <xf numFmtId="3" fontId="0" fillId="2" borderId="38" xfId="0" applyNumberFormat="1" applyFill="1" applyBorder="1" applyAlignment="1">
      <alignment horizontal="right" vertical="center"/>
    </xf>
    <xf numFmtId="3" fontId="0" fillId="2" borderId="40" xfId="0" applyNumberFormat="1" applyFill="1" applyBorder="1" applyAlignment="1">
      <alignment horizontal="right" vertical="center"/>
    </xf>
    <xf numFmtId="49" fontId="26" fillId="2" borderId="0" xfId="0" applyNumberFormat="1" applyFont="1" applyFill="1" applyAlignment="1">
      <alignment horizontal="left"/>
    </xf>
    <xf numFmtId="0" fontId="26" fillId="2" borderId="0" xfId="0" applyFont="1" applyFill="1"/>
    <xf numFmtId="3" fontId="0" fillId="2" borderId="38" xfId="0" applyNumberFormat="1" applyFill="1" applyBorder="1" applyAlignment="1" applyProtection="1">
      <alignment horizontal="right" vertical="center"/>
    </xf>
    <xf numFmtId="0" fontId="0" fillId="2" borderId="41" xfId="0" applyFill="1" applyBorder="1"/>
    <xf numFmtId="0" fontId="0" fillId="2" borderId="20" xfId="0" applyFill="1" applyBorder="1"/>
    <xf numFmtId="168" fontId="0" fillId="0" borderId="17" xfId="0" applyNumberFormat="1" applyFill="1" applyBorder="1" applyAlignment="1" applyProtection="1">
      <protection locked="0"/>
    </xf>
    <xf numFmtId="168" fontId="0" fillId="2" borderId="38" xfId="0" applyNumberFormat="1" applyFill="1" applyBorder="1" applyAlignment="1">
      <alignment horizontal="right" vertical="center"/>
    </xf>
    <xf numFmtId="0" fontId="0" fillId="2" borderId="7" xfId="0" applyFill="1" applyBorder="1"/>
    <xf numFmtId="0" fontId="0" fillId="2" borderId="42" xfId="0" applyFill="1" applyBorder="1"/>
    <xf numFmtId="0" fontId="2" fillId="2" borderId="41" xfId="0" applyFont="1" applyFill="1" applyBorder="1"/>
    <xf numFmtId="0" fontId="1" fillId="2" borderId="41" xfId="0" applyFont="1" applyFill="1" applyBorder="1"/>
    <xf numFmtId="0" fontId="1" fillId="2" borderId="34" xfId="0" applyFont="1" applyFill="1" applyBorder="1"/>
    <xf numFmtId="0" fontId="1" fillId="2" borderId="20" xfId="0" applyFont="1" applyFill="1" applyBorder="1"/>
    <xf numFmtId="49" fontId="2" fillId="2" borderId="34" xfId="0" applyNumberFormat="1" applyFont="1" applyFill="1" applyBorder="1"/>
    <xf numFmtId="0" fontId="2" fillId="2" borderId="0" xfId="0" applyFont="1" applyFill="1" applyBorder="1" applyAlignment="1">
      <alignment horizontal="right" vertical="center"/>
    </xf>
    <xf numFmtId="0" fontId="1" fillId="2" borderId="0" xfId="0" applyFont="1" applyFill="1" applyBorder="1" applyAlignment="1">
      <alignment horizontal="right"/>
    </xf>
    <xf numFmtId="3" fontId="1" fillId="0" borderId="17" xfId="0" applyNumberFormat="1" applyFont="1" applyBorder="1" applyProtection="1">
      <protection locked="0"/>
    </xf>
    <xf numFmtId="1" fontId="1" fillId="2" borderId="0" xfId="0" applyNumberFormat="1" applyFont="1" applyFill="1" applyBorder="1"/>
    <xf numFmtId="0" fontId="2" fillId="2" borderId="0" xfId="0" applyFont="1" applyFill="1" applyBorder="1" applyAlignment="1">
      <alignment horizontal="right"/>
    </xf>
    <xf numFmtId="3" fontId="1" fillId="0" borderId="0" xfId="0" applyNumberFormat="1" applyFont="1"/>
    <xf numFmtId="0" fontId="7" fillId="2" borderId="34" xfId="0" applyFont="1" applyFill="1" applyBorder="1"/>
    <xf numFmtId="3" fontId="2" fillId="2" borderId="17" xfId="0" applyNumberFormat="1" applyFont="1" applyFill="1" applyBorder="1"/>
    <xf numFmtId="0" fontId="1" fillId="2" borderId="35" xfId="0" applyFont="1" applyFill="1" applyBorder="1"/>
    <xf numFmtId="0" fontId="1" fillId="2" borderId="7" xfId="0" applyFont="1" applyFill="1" applyBorder="1" applyAlignment="1">
      <alignment horizontal="right"/>
    </xf>
    <xf numFmtId="0" fontId="1" fillId="2" borderId="7" xfId="0" applyFont="1" applyFill="1" applyBorder="1"/>
    <xf numFmtId="0" fontId="1" fillId="2" borderId="42" xfId="0" applyFont="1" applyFill="1" applyBorder="1"/>
    <xf numFmtId="49" fontId="2" fillId="2" borderId="0" xfId="0" applyNumberFormat="1" applyFont="1" applyFill="1" applyAlignment="1">
      <alignment horizontal="center"/>
    </xf>
    <xf numFmtId="0" fontId="18" fillId="2" borderId="12" xfId="0" applyFont="1" applyFill="1" applyBorder="1" applyAlignment="1">
      <alignment horizontal="center"/>
    </xf>
    <xf numFmtId="0" fontId="18" fillId="2" borderId="0" xfId="0" applyFont="1" applyFill="1" applyBorder="1"/>
    <xf numFmtId="0" fontId="17" fillId="2" borderId="12" xfId="0" applyFont="1" applyFill="1" applyBorder="1" applyAlignment="1">
      <alignment horizontal="center"/>
    </xf>
    <xf numFmtId="0" fontId="17" fillId="2" borderId="37" xfId="0" applyFont="1" applyFill="1" applyBorder="1" applyAlignment="1">
      <alignment horizontal="center"/>
    </xf>
    <xf numFmtId="0" fontId="18" fillId="2" borderId="0" xfId="0" applyFont="1" applyFill="1" applyBorder="1" applyAlignment="1">
      <alignment horizontal="center"/>
    </xf>
    <xf numFmtId="0" fontId="2" fillId="2" borderId="37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2" fillId="2" borderId="37" xfId="0" applyFont="1" applyFill="1" applyBorder="1"/>
    <xf numFmtId="0" fontId="1" fillId="2" borderId="6" xfId="0" applyFont="1" applyFill="1" applyBorder="1"/>
    <xf numFmtId="0" fontId="17" fillId="2" borderId="6" xfId="0" applyFont="1" applyFill="1" applyBorder="1" applyAlignment="1">
      <alignment horizontal="center"/>
    </xf>
    <xf numFmtId="0" fontId="17" fillId="2" borderId="6" xfId="0" applyFont="1" applyFill="1" applyBorder="1"/>
    <xf numFmtId="164" fontId="27" fillId="0" borderId="17" xfId="1" applyNumberFormat="1" applyFont="1" applyFill="1" applyBorder="1" applyAlignment="1" applyProtection="1">
      <alignment horizontal="left"/>
      <protection locked="0"/>
    </xf>
    <xf numFmtId="0" fontId="27" fillId="2" borderId="0" xfId="0" applyFont="1" applyFill="1" applyBorder="1"/>
    <xf numFmtId="164" fontId="27" fillId="0" borderId="17" xfId="1" applyNumberFormat="1" applyFont="1" applyFill="1" applyBorder="1" applyAlignment="1" applyProtection="1">
      <alignment horizontal="center"/>
      <protection locked="0"/>
    </xf>
    <xf numFmtId="0" fontId="27" fillId="2" borderId="0" xfId="0" applyFont="1" applyFill="1"/>
    <xf numFmtId="164" fontId="27" fillId="0" borderId="17" xfId="1" applyNumberFormat="1" applyFont="1" applyFill="1" applyBorder="1" applyAlignment="1" applyProtection="1">
      <alignment horizontal="right"/>
      <protection locked="0"/>
    </xf>
    <xf numFmtId="0" fontId="27" fillId="2" borderId="37" xfId="0" applyFont="1" applyFill="1" applyBorder="1"/>
    <xf numFmtId="164" fontId="27" fillId="0" borderId="17" xfId="1" applyNumberFormat="1" applyFont="1" applyFill="1" applyBorder="1" applyAlignment="1" applyProtection="1">
      <protection locked="0"/>
    </xf>
    <xf numFmtId="3" fontId="27" fillId="0" borderId="17" xfId="1" applyNumberFormat="1" applyFont="1" applyFill="1" applyBorder="1" applyAlignment="1" applyProtection="1">
      <alignment horizontal="right"/>
      <protection locked="0"/>
    </xf>
    <xf numFmtId="0" fontId="1" fillId="2" borderId="0" xfId="0" applyFont="1" applyFill="1" applyProtection="1"/>
    <xf numFmtId="0" fontId="27" fillId="2" borderId="0" xfId="0" applyNumberFormat="1" applyFont="1" applyFill="1" applyProtection="1"/>
    <xf numFmtId="0" fontId="27" fillId="2" borderId="0" xfId="0" applyFont="1" applyFill="1" applyProtection="1"/>
    <xf numFmtId="0" fontId="27" fillId="2" borderId="0" xfId="0" applyFont="1" applyFill="1" applyBorder="1" applyProtection="1"/>
    <xf numFmtId="0" fontId="27" fillId="2" borderId="9" xfId="0" applyFont="1" applyFill="1" applyBorder="1" applyProtection="1"/>
    <xf numFmtId="14" fontId="27" fillId="2" borderId="9" xfId="0" applyNumberFormat="1" applyFont="1" applyFill="1" applyBorder="1" applyAlignment="1" applyProtection="1">
      <alignment horizontal="left"/>
    </xf>
    <xf numFmtId="2" fontId="27" fillId="2" borderId="9" xfId="0" applyNumberFormat="1" applyFont="1" applyFill="1" applyBorder="1" applyProtection="1"/>
    <xf numFmtId="0" fontId="1" fillId="2" borderId="0" xfId="0" applyFont="1" applyFill="1" applyBorder="1" applyProtection="1"/>
    <xf numFmtId="0" fontId="1" fillId="2" borderId="0" xfId="0" applyNumberFormat="1" applyFont="1" applyFill="1"/>
    <xf numFmtId="166" fontId="0" fillId="2" borderId="14" xfId="0" applyNumberFormat="1" applyFill="1" applyBorder="1" applyAlignment="1"/>
    <xf numFmtId="0" fontId="0" fillId="2" borderId="32" xfId="0" applyFill="1" applyBorder="1" applyAlignment="1"/>
    <xf numFmtId="0" fontId="0" fillId="2" borderId="33" xfId="0" applyFill="1" applyBorder="1" applyAlignment="1"/>
    <xf numFmtId="0" fontId="2" fillId="2" borderId="36" xfId="0" applyFont="1" applyFill="1" applyBorder="1" applyAlignment="1">
      <alignment vertical="center"/>
    </xf>
    <xf numFmtId="0" fontId="2" fillId="2" borderId="8" xfId="0" applyFont="1" applyFill="1" applyBorder="1" applyAlignment="1">
      <alignment vertical="center"/>
    </xf>
    <xf numFmtId="166" fontId="2" fillId="2" borderId="17" xfId="0" applyNumberFormat="1" applyFont="1" applyFill="1" applyBorder="1" applyAlignment="1">
      <alignment vertical="center" wrapText="1"/>
    </xf>
    <xf numFmtId="0" fontId="2" fillId="2" borderId="35" xfId="0" applyFont="1" applyFill="1" applyBorder="1" applyAlignment="1">
      <alignment vertical="center"/>
    </xf>
    <xf numFmtId="166" fontId="2" fillId="2" borderId="12" xfId="0" applyNumberFormat="1" applyFont="1" applyFill="1" applyBorder="1" applyAlignment="1">
      <alignment vertical="center" wrapText="1"/>
    </xf>
    <xf numFmtId="0" fontId="2" fillId="2" borderId="34" xfId="0" applyFont="1" applyFill="1" applyBorder="1" applyAlignment="1">
      <alignment vertical="center"/>
    </xf>
    <xf numFmtId="0" fontId="2" fillId="2" borderId="16" xfId="0" applyFont="1" applyFill="1" applyBorder="1" applyAlignment="1">
      <alignment vertical="center"/>
    </xf>
    <xf numFmtId="0" fontId="2" fillId="2" borderId="19" xfId="0" applyFont="1" applyFill="1" applyBorder="1" applyAlignment="1">
      <alignment vertical="center"/>
    </xf>
    <xf numFmtId="166" fontId="0" fillId="2" borderId="1" xfId="0" applyNumberFormat="1" applyFill="1" applyBorder="1" applyAlignment="1"/>
    <xf numFmtId="164" fontId="0" fillId="2" borderId="0" xfId="1" applyNumberFormat="1" applyFont="1" applyFill="1" applyBorder="1"/>
    <xf numFmtId="166" fontId="2" fillId="0" borderId="17" xfId="0" applyNumberFormat="1" applyFont="1" applyFill="1" applyBorder="1" applyAlignment="1" applyProtection="1">
      <alignment vertical="center" wrapText="1"/>
      <protection locked="0"/>
    </xf>
    <xf numFmtId="164" fontId="0" fillId="0" borderId="20" xfId="1" applyNumberFormat="1" applyFont="1" applyFill="1" applyBorder="1" applyAlignment="1" applyProtection="1">
      <protection locked="0"/>
    </xf>
    <xf numFmtId="0" fontId="28" fillId="2" borderId="0" xfId="0" applyFont="1" applyFill="1" applyBorder="1" applyAlignment="1" applyProtection="1">
      <alignment horizontal="left"/>
    </xf>
    <xf numFmtId="0" fontId="28" fillId="2" borderId="0" xfId="0" applyFont="1" applyFill="1" applyBorder="1" applyProtection="1"/>
    <xf numFmtId="0" fontId="27" fillId="2" borderId="41" xfId="0" applyFont="1" applyFill="1" applyBorder="1" applyProtection="1"/>
    <xf numFmtId="14" fontId="27" fillId="2" borderId="41" xfId="0" applyNumberFormat="1" applyFont="1" applyFill="1" applyBorder="1" applyAlignment="1" applyProtection="1">
      <alignment horizontal="left"/>
    </xf>
    <xf numFmtId="2" fontId="27" fillId="2" borderId="41" xfId="0" applyNumberFormat="1" applyFont="1" applyFill="1" applyBorder="1" applyProtection="1"/>
    <xf numFmtId="0" fontId="1" fillId="2" borderId="0" xfId="0" applyNumberFormat="1" applyFont="1" applyFill="1" applyBorder="1"/>
    <xf numFmtId="14" fontId="1" fillId="2" borderId="0" xfId="0" applyNumberFormat="1" applyFont="1" applyFill="1" applyBorder="1" applyAlignment="1" applyProtection="1">
      <alignment horizontal="left"/>
    </xf>
    <xf numFmtId="2" fontId="1" fillId="2" borderId="0" xfId="0" applyNumberFormat="1" applyFont="1" applyFill="1" applyBorder="1" applyProtection="1"/>
    <xf numFmtId="0" fontId="2" fillId="2" borderId="0" xfId="0" applyNumberFormat="1" applyFont="1" applyFill="1"/>
    <xf numFmtId="0" fontId="17" fillId="2" borderId="0" xfId="0" applyNumberFormat="1" applyFont="1" applyFill="1" applyAlignment="1">
      <alignment horizontal="center"/>
    </xf>
    <xf numFmtId="0" fontId="17" fillId="2" borderId="0" xfId="0" applyNumberFormat="1" applyFont="1" applyFill="1" applyBorder="1" applyAlignment="1">
      <alignment horizontal="center"/>
    </xf>
    <xf numFmtId="3" fontId="0" fillId="0" borderId="17" xfId="0" applyNumberFormat="1" applyFill="1" applyBorder="1" applyAlignment="1" applyProtection="1">
      <protection locked="0"/>
    </xf>
    <xf numFmtId="3" fontId="0" fillId="2" borderId="0" xfId="0" applyNumberFormat="1" applyFill="1" applyAlignment="1">
      <alignment horizontal="right"/>
    </xf>
    <xf numFmtId="3" fontId="0" fillId="2" borderId="0" xfId="0" applyNumberFormat="1" applyFill="1"/>
    <xf numFmtId="0" fontId="0" fillId="2" borderId="43" xfId="0" applyFill="1" applyBorder="1" applyAlignment="1"/>
    <xf numFmtId="0" fontId="0" fillId="2" borderId="44" xfId="0" applyFill="1" applyBorder="1"/>
    <xf numFmtId="0" fontId="3" fillId="2" borderId="34" xfId="0" applyFont="1" applyFill="1" applyBorder="1"/>
    <xf numFmtId="49" fontId="3" fillId="2" borderId="34" xfId="0" applyNumberFormat="1" applyFont="1" applyFill="1" applyBorder="1" applyAlignment="1">
      <alignment horizontal="left"/>
    </xf>
    <xf numFmtId="0" fontId="3" fillId="2" borderId="35" xfId="0" applyFont="1" applyFill="1" applyBorder="1"/>
    <xf numFmtId="0" fontId="3" fillId="0" borderId="0" xfId="0" applyFont="1"/>
    <xf numFmtId="0" fontId="2" fillId="2" borderId="14" xfId="0" applyFont="1" applyFill="1" applyBorder="1" applyAlignment="1"/>
    <xf numFmtId="0" fontId="2" fillId="2" borderId="14" xfId="0" applyFont="1" applyFill="1" applyBorder="1"/>
    <xf numFmtId="49" fontId="2" fillId="2" borderId="34" xfId="0" applyNumberFormat="1" applyFont="1" applyFill="1" applyBorder="1" applyAlignment="1">
      <alignment horizontal="center"/>
    </xf>
    <xf numFmtId="0" fontId="3" fillId="2" borderId="36" xfId="0" applyFont="1" applyFill="1" applyBorder="1"/>
    <xf numFmtId="0" fontId="0" fillId="2" borderId="16" xfId="0" applyFill="1" applyBorder="1"/>
    <xf numFmtId="0" fontId="1" fillId="2" borderId="36" xfId="0" applyFont="1" applyFill="1" applyBorder="1"/>
    <xf numFmtId="0" fontId="1" fillId="2" borderId="16" xfId="0" applyFont="1" applyFill="1" applyBorder="1"/>
    <xf numFmtId="14" fontId="27" fillId="2" borderId="0" xfId="0" applyNumberFormat="1" applyFont="1" applyFill="1" applyBorder="1" applyAlignment="1" applyProtection="1">
      <alignment horizontal="left"/>
    </xf>
    <xf numFmtId="2" fontId="27" fillId="2" borderId="0" xfId="0" applyNumberFormat="1" applyFont="1" applyFill="1" applyBorder="1" applyProtection="1"/>
    <xf numFmtId="167" fontId="27" fillId="0" borderId="17" xfId="1" applyNumberFormat="1" applyFont="1" applyFill="1" applyBorder="1" applyAlignment="1" applyProtection="1">
      <alignment horizontal="left"/>
      <protection locked="0"/>
    </xf>
    <xf numFmtId="0" fontId="2" fillId="2" borderId="34" xfId="0" applyFont="1" applyFill="1" applyBorder="1" applyAlignment="1">
      <alignment horizontal="left"/>
    </xf>
    <xf numFmtId="0" fontId="2" fillId="2" borderId="19" xfId="0" applyFont="1" applyFill="1" applyBorder="1" applyAlignment="1">
      <alignment horizontal="left" vertical="center"/>
    </xf>
    <xf numFmtId="0" fontId="2" fillId="2" borderId="19" xfId="0" applyFont="1" applyFill="1" applyBorder="1" applyAlignment="1">
      <alignment horizontal="left"/>
    </xf>
    <xf numFmtId="0" fontId="2" fillId="2" borderId="34" xfId="0" applyFont="1" applyFill="1" applyBorder="1" applyAlignment="1">
      <alignment horizontal="left" vertical="center"/>
    </xf>
    <xf numFmtId="0" fontId="1" fillId="2" borderId="35" xfId="0" applyFont="1" applyFill="1" applyBorder="1" applyAlignment="1">
      <alignment horizontal="left"/>
    </xf>
    <xf numFmtId="0" fontId="2" fillId="2" borderId="35" xfId="0" applyFont="1" applyFill="1" applyBorder="1" applyAlignment="1">
      <alignment horizontal="left" vertical="center"/>
    </xf>
    <xf numFmtId="0" fontId="24" fillId="2" borderId="0" xfId="0" applyFont="1" applyFill="1" applyBorder="1" applyAlignment="1" applyProtection="1">
      <alignment horizontal="center"/>
    </xf>
    <xf numFmtId="0" fontId="24" fillId="2" borderId="0" xfId="0" applyFont="1" applyFill="1" applyBorder="1" applyAlignment="1" applyProtection="1">
      <alignment horizontal="left"/>
    </xf>
    <xf numFmtId="0" fontId="1" fillId="2" borderId="0" xfId="0" applyFont="1" applyFill="1" applyBorder="1" applyAlignment="1" applyProtection="1">
      <alignment horizontal="center"/>
    </xf>
    <xf numFmtId="0" fontId="1" fillId="2" borderId="0" xfId="0" applyFont="1" applyFill="1" applyBorder="1" applyAlignment="1" applyProtection="1">
      <alignment horizontal="left"/>
    </xf>
    <xf numFmtId="2" fontId="4" fillId="2" borderId="17" xfId="0" applyNumberFormat="1" applyFont="1" applyFill="1" applyBorder="1" applyProtection="1"/>
    <xf numFmtId="0" fontId="0" fillId="2" borderId="0" xfId="0" applyFill="1" applyAlignment="1" applyProtection="1"/>
    <xf numFmtId="0" fontId="0" fillId="0" borderId="8" xfId="0" applyFill="1" applyBorder="1" applyProtection="1"/>
    <xf numFmtId="0" fontId="1" fillId="2" borderId="0" xfId="0" applyFont="1" applyFill="1" applyAlignment="1" applyProtection="1">
      <alignment horizontal="left" vertical="center"/>
    </xf>
    <xf numFmtId="0" fontId="13" fillId="0" borderId="19" xfId="0" applyFont="1" applyFill="1" applyBorder="1" applyAlignment="1" applyProtection="1">
      <alignment vertical="center"/>
      <protection locked="0"/>
    </xf>
    <xf numFmtId="0" fontId="13" fillId="0" borderId="9" xfId="0" applyFont="1" applyFill="1" applyBorder="1" applyAlignment="1" applyProtection="1">
      <alignment vertical="center"/>
      <protection locked="0"/>
    </xf>
    <xf numFmtId="0" fontId="13" fillId="0" borderId="8" xfId="0" applyFont="1" applyFill="1" applyBorder="1" applyAlignment="1" applyProtection="1">
      <alignment vertical="center"/>
      <protection locked="0"/>
    </xf>
    <xf numFmtId="0" fontId="1" fillId="2" borderId="0" xfId="0" applyFont="1" applyFill="1" applyAlignment="1" applyProtection="1">
      <alignment horizontal="center" vertical="center"/>
    </xf>
    <xf numFmtId="0" fontId="0" fillId="0" borderId="17" xfId="0" applyFill="1" applyBorder="1" applyAlignment="1" applyProtection="1">
      <alignment horizontal="left" vertical="center"/>
      <protection locked="0"/>
    </xf>
    <xf numFmtId="0" fontId="2" fillId="0" borderId="45" xfId="0" applyFont="1" applyFill="1" applyBorder="1" applyAlignment="1" applyProtection="1">
      <alignment horizontal="left" vertical="center"/>
    </xf>
    <xf numFmtId="0" fontId="0" fillId="0" borderId="19" xfId="1" applyNumberFormat="1" applyFont="1" applyFill="1" applyBorder="1" applyAlignment="1" applyProtection="1">
      <alignment horizontal="left"/>
      <protection locked="0"/>
    </xf>
    <xf numFmtId="167" fontId="1" fillId="0" borderId="17" xfId="0" applyNumberFormat="1" applyFont="1" applyFill="1" applyBorder="1" applyAlignment="1" applyProtection="1">
      <alignment horizontal="center"/>
      <protection locked="0"/>
    </xf>
    <xf numFmtId="164" fontId="1" fillId="0" borderId="12" xfId="1" applyNumberFormat="1" applyFont="1" applyFill="1" applyBorder="1" applyAlignment="1" applyProtection="1">
      <protection locked="0"/>
    </xf>
    <xf numFmtId="164" fontId="2" fillId="2" borderId="12" xfId="1" applyNumberFormat="1" applyFont="1" applyFill="1" applyBorder="1" applyAlignment="1">
      <alignment horizontal="center" vertical="center" wrapText="1"/>
    </xf>
    <xf numFmtId="0" fontId="1" fillId="2" borderId="4" xfId="0" applyFont="1" applyFill="1" applyBorder="1" applyAlignment="1"/>
    <xf numFmtId="164" fontId="1" fillId="2" borderId="6" xfId="1" applyNumberFormat="1" applyFont="1" applyFill="1" applyBorder="1" applyAlignment="1"/>
    <xf numFmtId="0" fontId="1" fillId="0" borderId="0" xfId="0" applyFont="1" applyAlignment="1"/>
    <xf numFmtId="0" fontId="2" fillId="0" borderId="0" xfId="0" applyFont="1" applyAlignment="1"/>
    <xf numFmtId="164" fontId="1" fillId="0" borderId="17" xfId="1" applyNumberFormat="1" applyFont="1" applyFill="1" applyBorder="1" applyAlignment="1" applyProtection="1">
      <protection locked="0"/>
    </xf>
    <xf numFmtId="164" fontId="1" fillId="0" borderId="6" xfId="1" applyNumberFormat="1" applyFont="1" applyFill="1" applyBorder="1" applyAlignment="1" applyProtection="1">
      <protection locked="0"/>
    </xf>
    <xf numFmtId="0" fontId="30" fillId="2" borderId="7" xfId="0" quotePrefix="1" applyFont="1" applyFill="1" applyBorder="1" applyAlignment="1"/>
    <xf numFmtId="0" fontId="1" fillId="2" borderId="36" xfId="0" applyFont="1" applyFill="1" applyBorder="1" applyAlignment="1">
      <alignment horizontal="left"/>
    </xf>
    <xf numFmtId="0" fontId="1" fillId="2" borderId="41" xfId="0" applyFont="1" applyFill="1" applyBorder="1" applyAlignment="1">
      <alignment horizontal="center"/>
    </xf>
    <xf numFmtId="164" fontId="29" fillId="2" borderId="41" xfId="1" applyNumberFormat="1" applyFont="1" applyFill="1" applyBorder="1" applyAlignment="1"/>
    <xf numFmtId="0" fontId="29" fillId="2" borderId="41" xfId="0" applyFont="1" applyFill="1" applyBorder="1" applyAlignment="1"/>
    <xf numFmtId="0" fontId="29" fillId="2" borderId="16" xfId="0" applyFont="1" applyFill="1" applyBorder="1" applyAlignment="1"/>
    <xf numFmtId="0" fontId="29" fillId="0" borderId="0" xfId="0" applyFont="1"/>
    <xf numFmtId="164" fontId="29" fillId="2" borderId="0" xfId="1" applyNumberFormat="1" applyFont="1" applyFill="1" applyBorder="1" applyAlignment="1"/>
    <xf numFmtId="0" fontId="29" fillId="2" borderId="0" xfId="0" applyFont="1" applyFill="1" applyBorder="1" applyAlignment="1"/>
    <xf numFmtId="0" fontId="29" fillId="2" borderId="20" xfId="0" applyFont="1" applyFill="1" applyBorder="1" applyAlignment="1"/>
    <xf numFmtId="0" fontId="1" fillId="2" borderId="34" xfId="0" applyFont="1" applyFill="1" applyBorder="1" applyAlignment="1">
      <alignment horizontal="left"/>
    </xf>
    <xf numFmtId="0" fontId="1" fillId="2" borderId="0" xfId="0" applyFont="1" applyFill="1" applyBorder="1" applyAlignment="1"/>
    <xf numFmtId="164" fontId="31" fillId="2" borderId="0" xfId="1" applyNumberFormat="1" applyFont="1" applyFill="1" applyBorder="1" applyAlignment="1"/>
    <xf numFmtId="164" fontId="1" fillId="3" borderId="9" xfId="1" applyNumberFormat="1" applyFont="1" applyFill="1" applyBorder="1" applyAlignment="1"/>
    <xf numFmtId="164" fontId="1" fillId="3" borderId="8" xfId="1" applyNumberFormat="1" applyFont="1" applyFill="1" applyBorder="1" applyAlignment="1"/>
    <xf numFmtId="165" fontId="1" fillId="4" borderId="16" xfId="0" applyNumberFormat="1" applyFont="1" applyFill="1" applyBorder="1" applyAlignment="1" applyProtection="1">
      <alignment horizontal="left" vertical="center"/>
    </xf>
    <xf numFmtId="0" fontId="1" fillId="2" borderId="19" xfId="0" applyFont="1" applyFill="1" applyBorder="1" applyAlignment="1">
      <alignment horizontal="left"/>
    </xf>
    <xf numFmtId="165" fontId="1" fillId="4" borderId="8" xfId="0" applyNumberFormat="1" applyFont="1" applyFill="1" applyBorder="1" applyAlignment="1" applyProtection="1">
      <alignment horizontal="left" vertical="center"/>
    </xf>
    <xf numFmtId="165" fontId="1" fillId="4" borderId="9" xfId="0" applyNumberFormat="1" applyFont="1" applyFill="1" applyBorder="1" applyAlignment="1" applyProtection="1">
      <alignment horizontal="left" vertical="center"/>
    </xf>
    <xf numFmtId="0" fontId="30" fillId="2" borderId="19" xfId="0" applyFont="1" applyFill="1" applyBorder="1" applyAlignment="1">
      <alignment horizontal="left"/>
    </xf>
    <xf numFmtId="165" fontId="30" fillId="4" borderId="9" xfId="0" applyNumberFormat="1" applyFont="1" applyFill="1" applyBorder="1" applyAlignment="1" applyProtection="1">
      <alignment horizontal="left" vertical="center"/>
    </xf>
    <xf numFmtId="164" fontId="1" fillId="0" borderId="46" xfId="1" applyNumberFormat="1" applyFont="1" applyFill="1" applyBorder="1" applyAlignment="1" applyProtection="1">
      <protection locked="0"/>
    </xf>
    <xf numFmtId="164" fontId="2" fillId="2" borderId="0" xfId="1" applyNumberFormat="1" applyFont="1" applyFill="1" applyBorder="1" applyAlignment="1">
      <alignment vertical="center"/>
    </xf>
    <xf numFmtId="164" fontId="2" fillId="2" borderId="20" xfId="1" applyNumberFormat="1" applyFont="1" applyFill="1" applyBorder="1" applyAlignment="1">
      <alignment vertical="center"/>
    </xf>
    <xf numFmtId="164" fontId="1" fillId="2" borderId="17" xfId="1" applyNumberFormat="1" applyFont="1" applyFill="1" applyBorder="1" applyAlignment="1"/>
    <xf numFmtId="164" fontId="2" fillId="2" borderId="20" xfId="1" applyNumberFormat="1" applyFont="1" applyFill="1" applyBorder="1" applyAlignment="1"/>
    <xf numFmtId="164" fontId="2" fillId="2" borderId="42" xfId="1" applyNumberFormat="1" applyFont="1" applyFill="1" applyBorder="1" applyAlignment="1"/>
    <xf numFmtId="0" fontId="1" fillId="2" borderId="35" xfId="0" applyFont="1" applyFill="1" applyBorder="1" applyAlignment="1"/>
    <xf numFmtId="164" fontId="29" fillId="0" borderId="0" xfId="0" applyNumberFormat="1" applyFont="1"/>
    <xf numFmtId="164" fontId="1" fillId="2" borderId="1" xfId="1" applyNumberFormat="1" applyFont="1" applyFill="1" applyBorder="1" applyAlignment="1"/>
    <xf numFmtId="164" fontId="1" fillId="2" borderId="24" xfId="1" applyNumberFormat="1" applyFont="1" applyFill="1" applyBorder="1" applyAlignment="1"/>
    <xf numFmtId="164" fontId="1" fillId="2" borderId="25" xfId="1" applyNumberFormat="1" applyFont="1" applyFill="1" applyBorder="1" applyAlignment="1"/>
    <xf numFmtId="0" fontId="1" fillId="0" borderId="0" xfId="0" applyFont="1" applyAlignment="1">
      <alignment horizontal="left"/>
    </xf>
    <xf numFmtId="0" fontId="2" fillId="2" borderId="8" xfId="0" applyFont="1" applyFill="1" applyBorder="1" applyAlignment="1">
      <alignment vertical="center"/>
    </xf>
    <xf numFmtId="164" fontId="1" fillId="2" borderId="6" xfId="1" applyNumberFormat="1" applyFont="1" applyFill="1" applyBorder="1" applyAlignment="1" applyProtection="1"/>
    <xf numFmtId="164" fontId="1" fillId="2" borderId="37" xfId="1" applyNumberFormat="1" applyFont="1" applyFill="1" applyBorder="1" applyAlignment="1" applyProtection="1"/>
    <xf numFmtId="164" fontId="30" fillId="2" borderId="6" xfId="1" applyNumberFormat="1" applyFont="1" applyFill="1" applyBorder="1" applyAlignment="1" applyProtection="1"/>
    <xf numFmtId="168" fontId="17" fillId="2" borderId="39" xfId="0" applyNumberFormat="1" applyFont="1" applyFill="1" applyBorder="1" applyAlignment="1" applyProtection="1">
      <alignment horizontal="center" vertical="center"/>
    </xf>
    <xf numFmtId="0" fontId="32" fillId="0" borderId="9" xfId="0" applyFont="1" applyFill="1" applyBorder="1" applyAlignment="1" applyProtection="1">
      <alignment vertical="center"/>
      <protection locked="0"/>
    </xf>
    <xf numFmtId="0" fontId="32" fillId="0" borderId="8" xfId="0" applyFont="1" applyFill="1" applyBorder="1" applyAlignment="1" applyProtection="1">
      <alignment vertical="center"/>
      <protection locked="0"/>
    </xf>
    <xf numFmtId="0" fontId="32" fillId="0" borderId="19" xfId="0" applyFont="1" applyFill="1" applyBorder="1" applyAlignment="1" applyProtection="1">
      <alignment horizontal="left" vertical="center"/>
      <protection locked="0"/>
    </xf>
    <xf numFmtId="0" fontId="1" fillId="2" borderId="7" xfId="0" quotePrefix="1" applyFont="1" applyFill="1" applyBorder="1" applyAlignment="1"/>
    <xf numFmtId="164" fontId="2" fillId="2" borderId="17" xfId="1" applyNumberFormat="1" applyFont="1" applyFill="1" applyBorder="1" applyAlignment="1">
      <alignment vertical="center"/>
    </xf>
    <xf numFmtId="164" fontId="2" fillId="2" borderId="47" xfId="1" applyNumberFormat="1" applyFont="1" applyFill="1" applyBorder="1" applyAlignment="1">
      <alignment vertical="center"/>
    </xf>
    <xf numFmtId="164" fontId="30" fillId="0" borderId="37" xfId="1" applyNumberFormat="1" applyFont="1" applyFill="1" applyBorder="1" applyAlignment="1" applyProtection="1">
      <protection locked="0"/>
    </xf>
    <xf numFmtId="164" fontId="30" fillId="0" borderId="12" xfId="1" applyNumberFormat="1" applyFont="1" applyFill="1" applyBorder="1" applyAlignment="1" applyProtection="1">
      <protection locked="0"/>
    </xf>
    <xf numFmtId="0" fontId="0" fillId="0" borderId="0" xfId="0" applyAlignment="1">
      <alignment horizontal="center"/>
    </xf>
    <xf numFmtId="0" fontId="14" fillId="0" borderId="0" xfId="0" applyFont="1" applyFill="1" applyBorder="1" applyAlignment="1" applyProtection="1">
      <alignment horizontal="center" vertical="center"/>
    </xf>
    <xf numFmtId="0" fontId="2" fillId="0" borderId="0" xfId="0" applyFont="1"/>
    <xf numFmtId="0" fontId="33" fillId="0" borderId="17" xfId="0" applyFont="1" applyFill="1" applyBorder="1" applyAlignment="1" applyProtection="1">
      <alignment horizontal="center" vertical="center"/>
    </xf>
    <xf numFmtId="0" fontId="1" fillId="0" borderId="0" xfId="0" applyFont="1" applyAlignment="1">
      <alignment horizontal="center"/>
    </xf>
    <xf numFmtId="3" fontId="0" fillId="0" borderId="17" xfId="1" applyNumberFormat="1" applyFont="1" applyFill="1" applyBorder="1" applyAlignment="1" applyProtection="1">
      <alignment horizontal="center" vertical="center"/>
      <protection locked="0"/>
    </xf>
    <xf numFmtId="0" fontId="34" fillId="2" borderId="0" xfId="0" applyFont="1" applyFill="1" applyBorder="1" applyAlignment="1" applyProtection="1">
      <alignment horizontal="center"/>
    </xf>
    <xf numFmtId="0" fontId="34" fillId="2" borderId="0" xfId="0" applyFont="1" applyFill="1" applyBorder="1" applyProtection="1"/>
    <xf numFmtId="9" fontId="18" fillId="2" borderId="0" xfId="0" applyNumberFormat="1" applyFont="1" applyFill="1" applyBorder="1" applyAlignment="1" applyProtection="1">
      <alignment horizontal="left"/>
    </xf>
    <xf numFmtId="0" fontId="35" fillId="2" borderId="0" xfId="0" applyFont="1" applyFill="1" applyBorder="1" applyAlignment="1" applyProtection="1">
      <alignment horizontal="center"/>
    </xf>
    <xf numFmtId="3" fontId="36" fillId="2" borderId="0" xfId="0" applyNumberFormat="1" applyFont="1" applyFill="1" applyBorder="1" applyAlignment="1" applyProtection="1"/>
    <xf numFmtId="9" fontId="35" fillId="2" borderId="0" xfId="0" applyNumberFormat="1" applyFont="1" applyFill="1" applyBorder="1" applyAlignment="1" applyProtection="1">
      <alignment horizontal="center"/>
    </xf>
    <xf numFmtId="3" fontId="37" fillId="2" borderId="0" xfId="0" applyNumberFormat="1" applyFont="1" applyFill="1" applyBorder="1" applyAlignment="1" applyProtection="1">
      <alignment vertical="center"/>
      <protection locked="0"/>
    </xf>
    <xf numFmtId="3" fontId="38" fillId="6" borderId="17" xfId="0" applyNumberFormat="1" applyFont="1" applyFill="1" applyBorder="1" applyAlignment="1" applyProtection="1">
      <alignment vertical="center"/>
      <protection locked="0"/>
    </xf>
    <xf numFmtId="3" fontId="38" fillId="2" borderId="0" xfId="0" applyNumberFormat="1" applyFont="1" applyFill="1" applyBorder="1" applyAlignment="1" applyProtection="1"/>
    <xf numFmtId="3" fontId="36" fillId="5" borderId="17" xfId="0" applyNumberFormat="1" applyFont="1" applyFill="1" applyBorder="1" applyAlignment="1" applyProtection="1">
      <alignment vertical="center"/>
      <protection locked="0"/>
    </xf>
    <xf numFmtId="3" fontId="39" fillId="2" borderId="0" xfId="0" applyNumberFormat="1" applyFont="1" applyFill="1" applyBorder="1" applyAlignment="1" applyProtection="1">
      <alignment horizontal="center"/>
    </xf>
    <xf numFmtId="3" fontId="38" fillId="2" borderId="0" xfId="0" applyNumberFormat="1" applyFont="1" applyFill="1" applyBorder="1" applyAlignment="1" applyProtection="1">
      <alignment vertical="center"/>
      <protection locked="0"/>
    </xf>
    <xf numFmtId="3" fontId="36" fillId="2" borderId="0" xfId="0" applyNumberFormat="1" applyFont="1" applyFill="1" applyBorder="1" applyAlignment="1" applyProtection="1">
      <alignment vertical="center"/>
      <protection locked="0"/>
    </xf>
    <xf numFmtId="3" fontId="37" fillId="2" borderId="0" xfId="0" applyNumberFormat="1" applyFont="1" applyFill="1" applyBorder="1" applyAlignment="1" applyProtection="1"/>
    <xf numFmtId="3" fontId="4" fillId="2" borderId="0" xfId="0" applyNumberFormat="1" applyFont="1" applyFill="1" applyBorder="1" applyAlignment="1" applyProtection="1">
      <alignment horizontal="center"/>
    </xf>
    <xf numFmtId="3" fontId="36" fillId="2" borderId="17" xfId="0" applyNumberFormat="1" applyFont="1" applyFill="1" applyBorder="1" applyAlignment="1" applyProtection="1">
      <alignment vertical="center"/>
    </xf>
    <xf numFmtId="0" fontId="36" fillId="2" borderId="0" xfId="0" applyFont="1" applyFill="1" applyBorder="1" applyProtection="1"/>
    <xf numFmtId="169" fontId="22" fillId="2" borderId="17" xfId="0" applyNumberFormat="1" applyFont="1" applyFill="1" applyBorder="1" applyAlignment="1" applyProtection="1">
      <alignment vertical="center"/>
    </xf>
    <xf numFmtId="169" fontId="22" fillId="2" borderId="0" xfId="0" applyNumberFormat="1" applyFont="1" applyFill="1" applyBorder="1" applyAlignment="1" applyProtection="1">
      <alignment vertical="center"/>
    </xf>
    <xf numFmtId="169" fontId="4" fillId="2" borderId="0" xfId="0" applyNumberFormat="1" applyFont="1" applyFill="1" applyBorder="1" applyAlignment="1" applyProtection="1"/>
    <xf numFmtId="0" fontId="40" fillId="2" borderId="0" xfId="0" applyFont="1" applyFill="1" applyBorder="1" applyProtection="1"/>
    <xf numFmtId="9" fontId="41" fillId="2" borderId="17" xfId="0" applyNumberFormat="1" applyFont="1" applyFill="1" applyBorder="1" applyAlignment="1" applyProtection="1">
      <alignment vertical="center"/>
    </xf>
    <xf numFmtId="3" fontId="40" fillId="2" borderId="0" xfId="0" applyNumberFormat="1" applyFont="1" applyFill="1" applyBorder="1" applyAlignment="1" applyProtection="1"/>
    <xf numFmtId="3" fontId="42" fillId="2" borderId="0" xfId="0" applyNumberFormat="1" applyFont="1" applyFill="1" applyBorder="1" applyAlignment="1" applyProtection="1">
      <alignment horizontal="right"/>
    </xf>
    <xf numFmtId="3" fontId="42" fillId="2" borderId="0" xfId="0" applyNumberFormat="1" applyFont="1" applyFill="1" applyBorder="1" applyAlignment="1" applyProtection="1"/>
    <xf numFmtId="3" fontId="42" fillId="2" borderId="0" xfId="0" applyNumberFormat="1" applyFont="1" applyFill="1" applyBorder="1" applyAlignment="1" applyProtection="1">
      <alignment horizontal="left"/>
    </xf>
    <xf numFmtId="0" fontId="34" fillId="0" borderId="0" xfId="0" applyFont="1"/>
    <xf numFmtId="164" fontId="27" fillId="2" borderId="17" xfId="0" applyNumberFormat="1" applyFont="1" applyFill="1" applyBorder="1" applyProtection="1"/>
    <xf numFmtId="0" fontId="17" fillId="2" borderId="0" xfId="0" applyFont="1" applyFill="1" applyBorder="1" applyAlignment="1" applyProtection="1">
      <alignment horizontal="right"/>
    </xf>
    <xf numFmtId="0" fontId="2" fillId="2" borderId="19" xfId="0" applyFont="1" applyFill="1" applyBorder="1" applyAlignment="1">
      <alignment vertical="center"/>
    </xf>
    <xf numFmtId="0" fontId="2" fillId="2" borderId="8" xfId="0" applyFont="1" applyFill="1" applyBorder="1" applyAlignment="1">
      <alignment vertical="center"/>
    </xf>
    <xf numFmtId="0" fontId="43" fillId="2" borderId="0" xfId="0" applyFont="1" applyFill="1" applyAlignment="1" applyProtection="1">
      <alignment horizontal="centerContinuous"/>
    </xf>
    <xf numFmtId="168" fontId="0" fillId="2" borderId="0" xfId="0" applyNumberFormat="1" applyFill="1" applyBorder="1"/>
    <xf numFmtId="49" fontId="0" fillId="2" borderId="0" xfId="0" applyNumberFormat="1" applyFill="1" applyAlignment="1" applyProtection="1">
      <alignment horizontal="left" vertical="top"/>
    </xf>
    <xf numFmtId="0" fontId="0" fillId="2" borderId="0" xfId="0" applyFill="1" applyAlignment="1" applyProtection="1">
      <alignment horizontal="left" vertical="top"/>
    </xf>
    <xf numFmtId="0" fontId="1" fillId="2" borderId="0" xfId="0" applyFont="1" applyFill="1" applyAlignment="1" applyProtection="1">
      <alignment horizontal="left" vertical="top"/>
    </xf>
    <xf numFmtId="0" fontId="1" fillId="2" borderId="0" xfId="0" applyFont="1" applyFill="1" applyAlignment="1" applyProtection="1">
      <alignment horizontal="left" vertical="top" wrapText="1"/>
    </xf>
    <xf numFmtId="0" fontId="0" fillId="2" borderId="0" xfId="0" applyFill="1" applyAlignment="1" applyProtection="1">
      <alignment horizontal="left" vertical="top" wrapText="1"/>
    </xf>
    <xf numFmtId="0" fontId="1" fillId="2" borderId="0" xfId="0" applyFont="1" applyFill="1" applyAlignment="1" applyProtection="1">
      <alignment horizontal="centerContinuous"/>
    </xf>
    <xf numFmtId="0" fontId="1" fillId="2" borderId="0" xfId="0" applyFont="1" applyFill="1" applyAlignment="1" applyProtection="1">
      <alignment horizontal="left" vertical="top" wrapText="1"/>
    </xf>
    <xf numFmtId="14" fontId="0" fillId="0" borderId="19" xfId="0" applyNumberFormat="1" applyFill="1" applyBorder="1" applyAlignment="1" applyProtection="1">
      <alignment horizontal="center" vertical="center"/>
      <protection locked="0"/>
    </xf>
    <xf numFmtId="14" fontId="0" fillId="0" borderId="9" xfId="0" applyNumberFormat="1" applyFill="1" applyBorder="1" applyAlignment="1" applyProtection="1">
      <alignment horizontal="center" vertical="center"/>
      <protection locked="0"/>
    </xf>
    <xf numFmtId="14" fontId="0" fillId="0" borderId="8" xfId="0" applyNumberFormat="1" applyFill="1" applyBorder="1" applyAlignment="1" applyProtection="1">
      <alignment horizontal="center" vertical="center"/>
      <protection locked="0"/>
    </xf>
    <xf numFmtId="0" fontId="0" fillId="0" borderId="19" xfId="0" applyFill="1" applyBorder="1" applyAlignment="1" applyProtection="1">
      <alignment horizontal="center" vertical="center"/>
      <protection locked="0"/>
    </xf>
    <xf numFmtId="0" fontId="0" fillId="0" borderId="9" xfId="0" applyFill="1" applyBorder="1" applyAlignment="1" applyProtection="1">
      <alignment horizontal="center" vertical="center"/>
      <protection locked="0"/>
    </xf>
    <xf numFmtId="0" fontId="0" fillId="0" borderId="8" xfId="0" applyFill="1" applyBorder="1" applyAlignment="1" applyProtection="1">
      <alignment horizontal="center" vertical="center"/>
      <protection locked="0"/>
    </xf>
    <xf numFmtId="0" fontId="0" fillId="2" borderId="0" xfId="0" applyFill="1" applyAlignment="1" applyProtection="1">
      <alignment horizontal="left" vertical="top" wrapText="1"/>
    </xf>
  </cellXfs>
  <cellStyles count="4">
    <cellStyle name="Comma" xfId="1" builtinId="3"/>
    <cellStyle name="Normal" xfId="0" builtinId="0"/>
    <cellStyle name="Percent 2" xfId="3"/>
    <cellStyle name="Percent 3" xfId="2"/>
  </cellStyles>
  <dxfs count="15">
    <dxf>
      <font>
        <b/>
        <i val="0"/>
        <condense val="0"/>
        <extend val="0"/>
        <color indexed="57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57"/>
      </font>
    </dxf>
    <dxf>
      <font>
        <b/>
        <i val="0"/>
        <condense val="0"/>
        <extend val="0"/>
        <color indexed="10"/>
      </font>
    </dxf>
    <dxf>
      <font>
        <condense val="0"/>
        <extend val="0"/>
        <color indexed="10"/>
      </font>
    </dxf>
    <dxf>
      <font>
        <b/>
        <i val="0"/>
        <color rgb="FF00B050"/>
      </font>
    </dxf>
    <dxf>
      <font>
        <b/>
        <i val="0"/>
        <color rgb="FFFF0000"/>
      </font>
    </dxf>
    <dxf>
      <font>
        <b/>
        <i val="0"/>
        <color rgb="FF00B050"/>
      </font>
    </dxf>
    <dxf>
      <font>
        <b/>
        <i val="0"/>
        <color rgb="FFFF0000"/>
      </font>
    </dxf>
    <dxf>
      <font>
        <b/>
        <i val="0"/>
        <color rgb="FF00B050"/>
      </font>
    </dxf>
    <dxf>
      <font>
        <b/>
        <i val="0"/>
        <color rgb="FFFF0000"/>
      </font>
    </dxf>
    <dxf>
      <font>
        <b/>
        <i val="0"/>
        <color rgb="FF00B050"/>
      </font>
    </dxf>
    <dxf>
      <font>
        <b/>
        <i val="0"/>
        <color rgb="FFFF0000"/>
      </font>
    </dxf>
    <dxf>
      <font>
        <b/>
        <i val="0"/>
        <color rgb="FF00B050"/>
      </font>
    </dxf>
    <dxf>
      <font>
        <b/>
        <i val="0"/>
        <color rgb="FFFF0000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2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20" Type="http://schemas.openxmlformats.org/officeDocument/2006/relationships/customXml" Target="../customXml/item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ustomXml" Target="../customXml/item4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ustomXml" Target="../customXml/item3.xml"/></Relationships>
</file>

<file path=xl/ctrlProps/ctrlProp1.xml><?xml version="1.0" encoding="utf-8"?>
<formControlPr xmlns="http://schemas.microsoft.com/office/spreadsheetml/2009/9/main" objectType="Drop" dropLines="12" dropStyle="combo" dx="16" fmlaLink="'Hidden dates'!$B$1" fmlaRange="'Hidden dates'!$A$1:$A$4" sel="4" val="0"/>
</file>

<file path=xl/ctrlProps/ctrlProp2.xml><?xml version="1.0" encoding="utf-8"?>
<formControlPr xmlns="http://schemas.microsoft.com/office/spreadsheetml/2009/9/main" objectType="Drop" dropLines="4" dropStyle="combo" dx="16" fmlaLink="'Hidden dates'!$E$1" fmlaRange="'Hidden dates'!$D$1:$D$36" sel="1" val="0"/>
</file>

<file path=xl/ctrlProps/ctrlProp3.xml><?xml version="1.0" encoding="utf-8"?>
<formControlPr xmlns="http://schemas.microsoft.com/office/spreadsheetml/2009/9/main" objectType="CheckBox" lockText="1"/>
</file>

<file path=xl/ctrlProps/ctrlProp4.xml><?xml version="1.0" encoding="utf-8"?>
<formControlPr xmlns="http://schemas.microsoft.com/office/spreadsheetml/2009/9/main" objectType="CheckBox" lockText="1"/>
</file>

<file path=xl/ctrlProps/ctrlProp5.xml><?xml version="1.0" encoding="utf-8"?>
<formControlPr xmlns="http://schemas.microsoft.com/office/spreadsheetml/2009/9/main" objectType="CheckBox" lockText="1"/>
</file>

<file path=xl/ctrlProps/ctrlProp6.xml><?xml version="1.0" encoding="utf-8"?>
<formControlPr xmlns="http://schemas.microsoft.com/office/spreadsheetml/2009/9/main" objectType="CheckBox" lockText="1"/>
</file>

<file path=xl/ctrlProps/ctrlProp7.xml><?xml version="1.0" encoding="utf-8"?>
<formControlPr xmlns="http://schemas.microsoft.com/office/spreadsheetml/2009/9/main" objectType="CheckBox" lockText="1"/>
</file>

<file path=xl/ctrlProps/ctrlProp8.xml><?xml version="1.0" encoding="utf-8"?>
<formControlPr xmlns="http://schemas.microsoft.com/office/spreadsheetml/2009/9/main" objectType="CheckBox" lockText="1"/>
</file>

<file path=xl/ctrlProps/ctrlProp9.xml><?xml version="1.0" encoding="utf-8"?>
<formControlPr xmlns="http://schemas.microsoft.com/office/spreadsheetml/2009/9/main" objectType="CheckBox" lockText="1"/>
</file>

<file path=xl/ctrlProps/ctrlProp10.xml><?xml version="1.0" encoding="utf-8"?>
<formControlPr xmlns="http://schemas.microsoft.com/office/spreadsheetml/2009/9/main" objectType="CheckBox" lockText="1"/>
</file>

<file path=xl/ctrlProps/ctrlProp11.xml><?xml version="1.0" encoding="utf-8"?>
<formControlPr xmlns="http://schemas.microsoft.com/office/spreadsheetml/2009/9/main" objectType="CheckBox" lockText="1"/>
</file>

<file path=xl/ctrlProps/ctrlProp12.xml><?xml version="1.0" encoding="utf-8"?>
<formControlPr xmlns="http://schemas.microsoft.com/office/spreadsheetml/2009/9/main" objectType="CheckBox" lockText="1"/>
</file>

<file path=xl/ctrlProps/ctrlProp13.xml><?xml version="1.0" encoding="utf-8"?>
<formControlPr xmlns="http://schemas.microsoft.com/office/spreadsheetml/2009/9/main" objectType="CheckBox" lockText="1"/>
</file>

<file path=xl/ctrlProps/ctrlProp14.xml><?xml version="1.0" encoding="utf-8"?>
<formControlPr xmlns="http://schemas.microsoft.com/office/spreadsheetml/2009/9/main" objectType="CheckBox" lockText="1"/>
</file>

<file path=xl/ctrlProps/ctrlProp15.xml><?xml version="1.0" encoding="utf-8"?>
<formControlPr xmlns="http://schemas.microsoft.com/office/spreadsheetml/2009/9/main" objectType="CheckBox" lockText="1"/>
</file>

<file path=xl/ctrlProps/ctrlProp16.xml><?xml version="1.0" encoding="utf-8"?>
<formControlPr xmlns="http://schemas.microsoft.com/office/spreadsheetml/2009/9/main" objectType="CheckBox" lockText="1"/>
</file>

<file path=xl/ctrlProps/ctrlProp17.xml><?xml version="1.0" encoding="utf-8"?>
<formControlPr xmlns="http://schemas.microsoft.com/office/spreadsheetml/2009/9/main" objectType="CheckBox" lockText="1"/>
</file>

<file path=xl/ctrlProps/ctrlProp18.xml><?xml version="1.0" encoding="utf-8"?>
<formControlPr xmlns="http://schemas.microsoft.com/office/spreadsheetml/2009/9/main" objectType="CheckBox" lockText="1"/>
</file>

<file path=xl/ctrlProps/ctrlProp19.xml><?xml version="1.0" encoding="utf-8"?>
<formControlPr xmlns="http://schemas.microsoft.com/office/spreadsheetml/2009/9/main" objectType="CheckBox" lockText="1"/>
</file>

<file path=xl/ctrlProps/ctrlProp20.xml><?xml version="1.0" encoding="utf-8"?>
<formControlPr xmlns="http://schemas.microsoft.com/office/spreadsheetml/2009/9/main" objectType="CheckBox" lockText="1"/>
</file>

<file path=xl/ctrlProps/ctrlProp21.xml><?xml version="1.0" encoding="utf-8"?>
<formControlPr xmlns="http://schemas.microsoft.com/office/spreadsheetml/2009/9/main" objectType="CheckBox" lockText="1"/>
</file>

<file path=xl/ctrlProps/ctrlProp22.xml><?xml version="1.0" encoding="utf-8"?>
<formControlPr xmlns="http://schemas.microsoft.com/office/spreadsheetml/2009/9/main" objectType="CheckBox" lockText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9525</xdr:colOff>
          <xdr:row>11</xdr:row>
          <xdr:rowOff>28575</xdr:rowOff>
        </xdr:from>
        <xdr:to>
          <xdr:col>4</xdr:col>
          <xdr:colOff>219075</xdr:colOff>
          <xdr:row>11</xdr:row>
          <xdr:rowOff>228600</xdr:rowOff>
        </xdr:to>
        <xdr:sp macro="" textlink="">
          <xdr:nvSpPr>
            <xdr:cNvPr id="5121" name="Drop Down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304800</xdr:colOff>
          <xdr:row>11</xdr:row>
          <xdr:rowOff>28575</xdr:rowOff>
        </xdr:from>
        <xdr:to>
          <xdr:col>5</xdr:col>
          <xdr:colOff>228600</xdr:colOff>
          <xdr:row>11</xdr:row>
          <xdr:rowOff>238125</xdr:rowOff>
        </xdr:to>
        <xdr:sp macro="" textlink="">
          <xdr:nvSpPr>
            <xdr:cNvPr id="5122" name="Drop Down 2" hidden="1">
              <a:extLst>
                <a:ext uri="{63B3BB69-23CF-44E3-9099-C40C66FF867C}">
                  <a14:compatExt spid="_x0000_s512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676275</xdr:colOff>
          <xdr:row>11</xdr:row>
          <xdr:rowOff>66675</xdr:rowOff>
        </xdr:from>
        <xdr:to>
          <xdr:col>10</xdr:col>
          <xdr:colOff>57150</xdr:colOff>
          <xdr:row>13</xdr:row>
          <xdr:rowOff>19050</xdr:rowOff>
        </xdr:to>
        <xdr:sp macro="" textlink="">
          <xdr:nvSpPr>
            <xdr:cNvPr id="8197" name="Check Box 5" hidden="1">
              <a:extLst>
                <a:ext uri="{63B3BB69-23CF-44E3-9099-C40C66FF867C}">
                  <a14:compatExt spid="_x0000_s819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676275</xdr:colOff>
          <xdr:row>13</xdr:row>
          <xdr:rowOff>57150</xdr:rowOff>
        </xdr:from>
        <xdr:to>
          <xdr:col>10</xdr:col>
          <xdr:colOff>57150</xdr:colOff>
          <xdr:row>15</xdr:row>
          <xdr:rowOff>9525</xdr:rowOff>
        </xdr:to>
        <xdr:sp macro="" textlink="">
          <xdr:nvSpPr>
            <xdr:cNvPr id="8198" name="Check Box 6" hidden="1">
              <a:extLst>
                <a:ext uri="{63B3BB69-23CF-44E3-9099-C40C66FF867C}">
                  <a14:compatExt spid="_x0000_s819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676275</xdr:colOff>
          <xdr:row>15</xdr:row>
          <xdr:rowOff>57150</xdr:rowOff>
        </xdr:from>
        <xdr:to>
          <xdr:col>10</xdr:col>
          <xdr:colOff>57150</xdr:colOff>
          <xdr:row>17</xdr:row>
          <xdr:rowOff>9525</xdr:rowOff>
        </xdr:to>
        <xdr:sp macro="" textlink="">
          <xdr:nvSpPr>
            <xdr:cNvPr id="8199" name="Check Box 7" hidden="1">
              <a:extLst>
                <a:ext uri="{63B3BB69-23CF-44E3-9099-C40C66FF867C}">
                  <a14:compatExt spid="_x0000_s819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676275</xdr:colOff>
          <xdr:row>17</xdr:row>
          <xdr:rowOff>57150</xdr:rowOff>
        </xdr:from>
        <xdr:to>
          <xdr:col>10</xdr:col>
          <xdr:colOff>57150</xdr:colOff>
          <xdr:row>19</xdr:row>
          <xdr:rowOff>9525</xdr:rowOff>
        </xdr:to>
        <xdr:sp macro="" textlink="">
          <xdr:nvSpPr>
            <xdr:cNvPr id="8200" name="Check Box 8" hidden="1">
              <a:extLst>
                <a:ext uri="{63B3BB69-23CF-44E3-9099-C40C66FF867C}">
                  <a14:compatExt spid="_x0000_s820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676275</xdr:colOff>
          <xdr:row>19</xdr:row>
          <xdr:rowOff>57150</xdr:rowOff>
        </xdr:from>
        <xdr:to>
          <xdr:col>10</xdr:col>
          <xdr:colOff>57150</xdr:colOff>
          <xdr:row>21</xdr:row>
          <xdr:rowOff>9525</xdr:rowOff>
        </xdr:to>
        <xdr:sp macro="" textlink="">
          <xdr:nvSpPr>
            <xdr:cNvPr id="8201" name="Check Box 9" hidden="1">
              <a:extLst>
                <a:ext uri="{63B3BB69-23CF-44E3-9099-C40C66FF867C}">
                  <a14:compatExt spid="_x0000_s820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676275</xdr:colOff>
          <xdr:row>21</xdr:row>
          <xdr:rowOff>66675</xdr:rowOff>
        </xdr:from>
        <xdr:to>
          <xdr:col>10</xdr:col>
          <xdr:colOff>57150</xdr:colOff>
          <xdr:row>23</xdr:row>
          <xdr:rowOff>19050</xdr:rowOff>
        </xdr:to>
        <xdr:sp macro="" textlink="">
          <xdr:nvSpPr>
            <xdr:cNvPr id="8202" name="Check Box 10" hidden="1">
              <a:extLst>
                <a:ext uri="{63B3BB69-23CF-44E3-9099-C40C66FF867C}">
                  <a14:compatExt spid="_x0000_s820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676275</xdr:colOff>
          <xdr:row>23</xdr:row>
          <xdr:rowOff>57150</xdr:rowOff>
        </xdr:from>
        <xdr:to>
          <xdr:col>10</xdr:col>
          <xdr:colOff>57150</xdr:colOff>
          <xdr:row>25</xdr:row>
          <xdr:rowOff>9525</xdr:rowOff>
        </xdr:to>
        <xdr:sp macro="" textlink="">
          <xdr:nvSpPr>
            <xdr:cNvPr id="8203" name="Check Box 11" hidden="1">
              <a:extLst>
                <a:ext uri="{63B3BB69-23CF-44E3-9099-C40C66FF867C}">
                  <a14:compatExt spid="_x0000_s820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685800</xdr:colOff>
          <xdr:row>25</xdr:row>
          <xdr:rowOff>57150</xdr:rowOff>
        </xdr:from>
        <xdr:to>
          <xdr:col>10</xdr:col>
          <xdr:colOff>66675</xdr:colOff>
          <xdr:row>27</xdr:row>
          <xdr:rowOff>9525</xdr:rowOff>
        </xdr:to>
        <xdr:sp macro="" textlink="">
          <xdr:nvSpPr>
            <xdr:cNvPr id="8204" name="Check Box 12" hidden="1">
              <a:extLst>
                <a:ext uri="{63B3BB69-23CF-44E3-9099-C40C66FF867C}">
                  <a14:compatExt spid="_x0000_s820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676275</xdr:colOff>
          <xdr:row>27</xdr:row>
          <xdr:rowOff>57150</xdr:rowOff>
        </xdr:from>
        <xdr:to>
          <xdr:col>10</xdr:col>
          <xdr:colOff>57150</xdr:colOff>
          <xdr:row>29</xdr:row>
          <xdr:rowOff>9525</xdr:rowOff>
        </xdr:to>
        <xdr:sp macro="" textlink="">
          <xdr:nvSpPr>
            <xdr:cNvPr id="8205" name="Check Box 13" hidden="1">
              <a:extLst>
                <a:ext uri="{63B3BB69-23CF-44E3-9099-C40C66FF867C}">
                  <a14:compatExt spid="_x0000_s820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676275</xdr:colOff>
          <xdr:row>29</xdr:row>
          <xdr:rowOff>66675</xdr:rowOff>
        </xdr:from>
        <xdr:to>
          <xdr:col>10</xdr:col>
          <xdr:colOff>57150</xdr:colOff>
          <xdr:row>31</xdr:row>
          <xdr:rowOff>19050</xdr:rowOff>
        </xdr:to>
        <xdr:sp macro="" textlink="">
          <xdr:nvSpPr>
            <xdr:cNvPr id="8206" name="Check Box 14" hidden="1">
              <a:extLst>
                <a:ext uri="{63B3BB69-23CF-44E3-9099-C40C66FF867C}">
                  <a14:compatExt spid="_x0000_s820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676275</xdr:colOff>
          <xdr:row>31</xdr:row>
          <xdr:rowOff>57150</xdr:rowOff>
        </xdr:from>
        <xdr:to>
          <xdr:col>10</xdr:col>
          <xdr:colOff>57150</xdr:colOff>
          <xdr:row>33</xdr:row>
          <xdr:rowOff>9525</xdr:rowOff>
        </xdr:to>
        <xdr:sp macro="" textlink="">
          <xdr:nvSpPr>
            <xdr:cNvPr id="8207" name="Check Box 15" hidden="1">
              <a:extLst>
                <a:ext uri="{63B3BB69-23CF-44E3-9099-C40C66FF867C}">
                  <a14:compatExt spid="_x0000_s820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676275</xdr:colOff>
          <xdr:row>33</xdr:row>
          <xdr:rowOff>57150</xdr:rowOff>
        </xdr:from>
        <xdr:to>
          <xdr:col>10</xdr:col>
          <xdr:colOff>57150</xdr:colOff>
          <xdr:row>35</xdr:row>
          <xdr:rowOff>9525</xdr:rowOff>
        </xdr:to>
        <xdr:sp macro="" textlink="">
          <xdr:nvSpPr>
            <xdr:cNvPr id="8208" name="Check Box 16" hidden="1">
              <a:extLst>
                <a:ext uri="{63B3BB69-23CF-44E3-9099-C40C66FF867C}">
                  <a14:compatExt spid="_x0000_s820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676275</xdr:colOff>
          <xdr:row>35</xdr:row>
          <xdr:rowOff>57150</xdr:rowOff>
        </xdr:from>
        <xdr:to>
          <xdr:col>10</xdr:col>
          <xdr:colOff>57150</xdr:colOff>
          <xdr:row>37</xdr:row>
          <xdr:rowOff>9525</xdr:rowOff>
        </xdr:to>
        <xdr:sp macro="" textlink="">
          <xdr:nvSpPr>
            <xdr:cNvPr id="8209" name="Check Box 17" hidden="1">
              <a:extLst>
                <a:ext uri="{63B3BB69-23CF-44E3-9099-C40C66FF867C}">
                  <a14:compatExt spid="_x0000_s820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676275</xdr:colOff>
          <xdr:row>37</xdr:row>
          <xdr:rowOff>57150</xdr:rowOff>
        </xdr:from>
        <xdr:to>
          <xdr:col>10</xdr:col>
          <xdr:colOff>57150</xdr:colOff>
          <xdr:row>39</xdr:row>
          <xdr:rowOff>9525</xdr:rowOff>
        </xdr:to>
        <xdr:sp macro="" textlink="">
          <xdr:nvSpPr>
            <xdr:cNvPr id="8210" name="Check Box 18" hidden="1">
              <a:extLst>
                <a:ext uri="{63B3BB69-23CF-44E3-9099-C40C66FF867C}">
                  <a14:compatExt spid="_x0000_s821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676275</xdr:colOff>
          <xdr:row>39</xdr:row>
          <xdr:rowOff>66675</xdr:rowOff>
        </xdr:from>
        <xdr:to>
          <xdr:col>10</xdr:col>
          <xdr:colOff>57150</xdr:colOff>
          <xdr:row>41</xdr:row>
          <xdr:rowOff>19050</xdr:rowOff>
        </xdr:to>
        <xdr:sp macro="" textlink="">
          <xdr:nvSpPr>
            <xdr:cNvPr id="8211" name="Check Box 19" hidden="1">
              <a:extLst>
                <a:ext uri="{63B3BB69-23CF-44E3-9099-C40C66FF867C}">
                  <a14:compatExt spid="_x0000_s821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676275</xdr:colOff>
          <xdr:row>41</xdr:row>
          <xdr:rowOff>57150</xdr:rowOff>
        </xdr:from>
        <xdr:to>
          <xdr:col>10</xdr:col>
          <xdr:colOff>57150</xdr:colOff>
          <xdr:row>43</xdr:row>
          <xdr:rowOff>9525</xdr:rowOff>
        </xdr:to>
        <xdr:sp macro="" textlink="">
          <xdr:nvSpPr>
            <xdr:cNvPr id="8212" name="Check Box 20" hidden="1">
              <a:extLst>
                <a:ext uri="{63B3BB69-23CF-44E3-9099-C40C66FF867C}">
                  <a14:compatExt spid="_x0000_s821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676275</xdr:colOff>
          <xdr:row>43</xdr:row>
          <xdr:rowOff>57150</xdr:rowOff>
        </xdr:from>
        <xdr:to>
          <xdr:col>10</xdr:col>
          <xdr:colOff>57150</xdr:colOff>
          <xdr:row>45</xdr:row>
          <xdr:rowOff>9525</xdr:rowOff>
        </xdr:to>
        <xdr:sp macro="" textlink="">
          <xdr:nvSpPr>
            <xdr:cNvPr id="8213" name="Check Box 21" hidden="1">
              <a:extLst>
                <a:ext uri="{63B3BB69-23CF-44E3-9099-C40C66FF867C}">
                  <a14:compatExt spid="_x0000_s821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676275</xdr:colOff>
          <xdr:row>45</xdr:row>
          <xdr:rowOff>57150</xdr:rowOff>
        </xdr:from>
        <xdr:to>
          <xdr:col>10</xdr:col>
          <xdr:colOff>57150</xdr:colOff>
          <xdr:row>47</xdr:row>
          <xdr:rowOff>9525</xdr:rowOff>
        </xdr:to>
        <xdr:sp macro="" textlink="">
          <xdr:nvSpPr>
            <xdr:cNvPr id="8214" name="Check Box 22" hidden="1">
              <a:extLst>
                <a:ext uri="{63B3BB69-23CF-44E3-9099-C40C66FF867C}">
                  <a14:compatExt spid="_x0000_s821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676275</xdr:colOff>
          <xdr:row>47</xdr:row>
          <xdr:rowOff>66675</xdr:rowOff>
        </xdr:from>
        <xdr:to>
          <xdr:col>10</xdr:col>
          <xdr:colOff>57150</xdr:colOff>
          <xdr:row>49</xdr:row>
          <xdr:rowOff>19050</xdr:rowOff>
        </xdr:to>
        <xdr:sp macro="" textlink="">
          <xdr:nvSpPr>
            <xdr:cNvPr id="8215" name="Check Box 23" hidden="1">
              <a:extLst>
                <a:ext uri="{63B3BB69-23CF-44E3-9099-C40C66FF867C}">
                  <a14:compatExt spid="_x0000_s821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676275</xdr:colOff>
          <xdr:row>49</xdr:row>
          <xdr:rowOff>66675</xdr:rowOff>
        </xdr:from>
        <xdr:to>
          <xdr:col>10</xdr:col>
          <xdr:colOff>57150</xdr:colOff>
          <xdr:row>51</xdr:row>
          <xdr:rowOff>19050</xdr:rowOff>
        </xdr:to>
        <xdr:sp macro="" textlink="">
          <xdr:nvSpPr>
            <xdr:cNvPr id="8216" name="Check Box 24" hidden="1">
              <a:extLst>
                <a:ext uri="{63B3BB69-23CF-44E3-9099-C40C66FF867C}">
                  <a14:compatExt spid="_x0000_s821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7.xml"/><Relationship Id="rId13" Type="http://schemas.openxmlformats.org/officeDocument/2006/relationships/ctrlProp" Target="../ctrlProps/ctrlProp12.xml"/><Relationship Id="rId18" Type="http://schemas.openxmlformats.org/officeDocument/2006/relationships/ctrlProp" Target="../ctrlProps/ctrlProp17.xml"/><Relationship Id="rId3" Type="http://schemas.openxmlformats.org/officeDocument/2006/relationships/vmlDrawing" Target="../drawings/vmlDrawing2.vml"/><Relationship Id="rId21" Type="http://schemas.openxmlformats.org/officeDocument/2006/relationships/ctrlProp" Target="../ctrlProps/ctrlProp20.xml"/><Relationship Id="rId7" Type="http://schemas.openxmlformats.org/officeDocument/2006/relationships/ctrlProp" Target="../ctrlProps/ctrlProp6.xml"/><Relationship Id="rId12" Type="http://schemas.openxmlformats.org/officeDocument/2006/relationships/ctrlProp" Target="../ctrlProps/ctrlProp11.xml"/><Relationship Id="rId17" Type="http://schemas.openxmlformats.org/officeDocument/2006/relationships/ctrlProp" Target="../ctrlProps/ctrlProp16.xml"/><Relationship Id="rId2" Type="http://schemas.openxmlformats.org/officeDocument/2006/relationships/drawing" Target="../drawings/drawing2.xml"/><Relationship Id="rId16" Type="http://schemas.openxmlformats.org/officeDocument/2006/relationships/ctrlProp" Target="../ctrlProps/ctrlProp15.xml"/><Relationship Id="rId20" Type="http://schemas.openxmlformats.org/officeDocument/2006/relationships/ctrlProp" Target="../ctrlProps/ctrlProp19.xml"/><Relationship Id="rId1" Type="http://schemas.openxmlformats.org/officeDocument/2006/relationships/printerSettings" Target="../printerSettings/printerSettings8.bin"/><Relationship Id="rId6" Type="http://schemas.openxmlformats.org/officeDocument/2006/relationships/ctrlProp" Target="../ctrlProps/ctrlProp5.xml"/><Relationship Id="rId11" Type="http://schemas.openxmlformats.org/officeDocument/2006/relationships/ctrlProp" Target="../ctrlProps/ctrlProp10.xml"/><Relationship Id="rId5" Type="http://schemas.openxmlformats.org/officeDocument/2006/relationships/ctrlProp" Target="../ctrlProps/ctrlProp4.xml"/><Relationship Id="rId15" Type="http://schemas.openxmlformats.org/officeDocument/2006/relationships/ctrlProp" Target="../ctrlProps/ctrlProp14.xml"/><Relationship Id="rId23" Type="http://schemas.openxmlformats.org/officeDocument/2006/relationships/ctrlProp" Target="../ctrlProps/ctrlProp22.xml"/><Relationship Id="rId10" Type="http://schemas.openxmlformats.org/officeDocument/2006/relationships/ctrlProp" Target="../ctrlProps/ctrlProp9.xml"/><Relationship Id="rId19" Type="http://schemas.openxmlformats.org/officeDocument/2006/relationships/ctrlProp" Target="../ctrlProps/ctrlProp18.xml"/><Relationship Id="rId4" Type="http://schemas.openxmlformats.org/officeDocument/2006/relationships/ctrlProp" Target="../ctrlProps/ctrlProp3.xml"/><Relationship Id="rId9" Type="http://schemas.openxmlformats.org/officeDocument/2006/relationships/ctrlProp" Target="../ctrlProps/ctrlProp8.xml"/><Relationship Id="rId14" Type="http://schemas.openxmlformats.org/officeDocument/2006/relationships/ctrlProp" Target="../ctrlProps/ctrlProp13.xml"/><Relationship Id="rId22" Type="http://schemas.openxmlformats.org/officeDocument/2006/relationships/ctrlProp" Target="../ctrlProps/ctrlProp21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3">
    <pageSetUpPr fitToPage="1"/>
  </sheetPr>
  <dimension ref="A1:IU60"/>
  <sheetViews>
    <sheetView showGridLines="0" tabSelected="1" workbookViewId="0">
      <selection activeCell="D50" sqref="D50"/>
    </sheetView>
  </sheetViews>
  <sheetFormatPr defaultColWidth="0" defaultRowHeight="12.75" x14ac:dyDescent="0.2"/>
  <cols>
    <col min="1" max="1" width="2.42578125" style="52" customWidth="1"/>
    <col min="2" max="2" width="8.42578125" style="52" customWidth="1"/>
    <col min="3" max="10" width="9.140625" style="52" customWidth="1"/>
    <col min="11" max="11" width="3.42578125" style="52" customWidth="1"/>
    <col min="12" max="12" width="12.5703125" style="52" customWidth="1"/>
    <col min="13" max="13" width="4.140625" style="52" customWidth="1"/>
    <col min="14" max="14" width="5.7109375" style="52" hidden="1" customWidth="1"/>
    <col min="15" max="255" width="8" style="52" hidden="1" customWidth="1"/>
    <col min="256" max="16384" width="4.7109375" style="52" hidden="1"/>
  </cols>
  <sheetData>
    <row r="1" spans="1:14" ht="17.25" customHeight="1" x14ac:dyDescent="0.2">
      <c r="N1" s="53">
        <v>1</v>
      </c>
    </row>
    <row r="2" spans="1:14" x14ac:dyDescent="0.2">
      <c r="N2" s="54">
        <v>1</v>
      </c>
    </row>
    <row r="3" spans="1:14" x14ac:dyDescent="0.2">
      <c r="L3" s="55" t="s">
        <v>162</v>
      </c>
    </row>
    <row r="4" spans="1:14" s="57" customFormat="1" ht="15.75" x14ac:dyDescent="0.25">
      <c r="A4" s="56" t="s">
        <v>163</v>
      </c>
      <c r="B4" s="56"/>
      <c r="C4" s="56"/>
      <c r="D4" s="56"/>
      <c r="E4" s="56"/>
      <c r="F4" s="56"/>
      <c r="G4" s="56"/>
      <c r="H4" s="56"/>
      <c r="I4" s="56"/>
      <c r="J4" s="56"/>
      <c r="K4" s="56"/>
      <c r="L4" s="434" t="s">
        <v>568</v>
      </c>
    </row>
    <row r="6" spans="1:14" x14ac:dyDescent="0.2">
      <c r="A6" s="441" t="s">
        <v>571</v>
      </c>
      <c r="B6" s="58"/>
      <c r="C6" s="58"/>
      <c r="D6" s="58"/>
      <c r="E6" s="58"/>
      <c r="F6" s="58"/>
      <c r="G6" s="58"/>
      <c r="H6" s="58"/>
      <c r="I6" s="58"/>
      <c r="J6" s="58"/>
      <c r="K6" s="58"/>
      <c r="L6" s="58"/>
    </row>
    <row r="7" spans="1:14" ht="6" customHeight="1" x14ac:dyDescent="0.2"/>
    <row r="8" spans="1:14" x14ac:dyDescent="0.2">
      <c r="A8" s="58"/>
      <c r="B8" s="58"/>
      <c r="C8" s="58"/>
      <c r="D8" s="58"/>
      <c r="E8" s="58"/>
      <c r="F8" s="58"/>
      <c r="G8" s="58"/>
      <c r="H8" s="58"/>
      <c r="I8" s="58"/>
      <c r="J8" s="58"/>
      <c r="K8" s="58"/>
      <c r="L8" s="58"/>
    </row>
    <row r="10" spans="1:14" ht="21" customHeight="1" x14ac:dyDescent="0.2">
      <c r="B10" s="59" t="s">
        <v>164</v>
      </c>
      <c r="D10" s="340"/>
      <c r="E10" s="60"/>
      <c r="F10" s="60"/>
      <c r="G10" s="60"/>
      <c r="H10" s="60"/>
      <c r="I10" s="60"/>
      <c r="J10" s="60"/>
      <c r="K10" s="60"/>
      <c r="L10" s="61"/>
    </row>
    <row r="12" spans="1:14" ht="21" customHeight="1" x14ac:dyDescent="0.2">
      <c r="B12" s="59" t="s">
        <v>165</v>
      </c>
      <c r="K12" s="55"/>
      <c r="L12" s="62"/>
    </row>
    <row r="13" spans="1:14" x14ac:dyDescent="0.2">
      <c r="N13" s="52" t="s">
        <v>166</v>
      </c>
    </row>
    <row r="14" spans="1:14" x14ac:dyDescent="0.2">
      <c r="B14" s="267" t="s">
        <v>472</v>
      </c>
      <c r="N14" s="52" t="s">
        <v>167</v>
      </c>
    </row>
    <row r="15" spans="1:14" ht="6" customHeight="1" x14ac:dyDescent="0.2">
      <c r="N15" s="52" t="s">
        <v>168</v>
      </c>
    </row>
    <row r="16" spans="1:14" x14ac:dyDescent="0.2">
      <c r="B16" s="52" t="s">
        <v>169</v>
      </c>
      <c r="N16" s="52" t="s">
        <v>170</v>
      </c>
    </row>
    <row r="17" spans="2:14" ht="6" customHeight="1" x14ac:dyDescent="0.2"/>
    <row r="18" spans="2:14" x14ac:dyDescent="0.2">
      <c r="B18" s="267" t="s">
        <v>473</v>
      </c>
    </row>
    <row r="19" spans="2:14" ht="12" customHeight="1" x14ac:dyDescent="0.2"/>
    <row r="20" spans="2:14" ht="34.5" customHeight="1" x14ac:dyDescent="0.2">
      <c r="B20" s="334" t="s">
        <v>469</v>
      </c>
      <c r="C20" s="332"/>
      <c r="G20" s="391"/>
      <c r="H20" s="389"/>
      <c r="I20" s="389"/>
      <c r="J20" s="389"/>
      <c r="K20" s="389"/>
      <c r="L20" s="390"/>
    </row>
    <row r="21" spans="2:14" ht="12.75" customHeight="1" x14ac:dyDescent="0.2"/>
    <row r="22" spans="2:14" ht="35.1" customHeight="1" x14ac:dyDescent="0.2">
      <c r="B22" s="59" t="s">
        <v>171</v>
      </c>
      <c r="E22" s="62"/>
      <c r="F22" s="64"/>
      <c r="G22" s="65" t="str">
        <f>IF(Assets!F75=Liabilities!E49,"","DOES NOT BALANCE")</f>
        <v/>
      </c>
      <c r="H22" s="66"/>
      <c r="I22" s="67"/>
      <c r="J22" s="67"/>
      <c r="K22" s="67"/>
      <c r="L22" s="333"/>
    </row>
    <row r="23" spans="2:14" ht="12.75" customHeight="1" x14ac:dyDescent="0.2"/>
    <row r="24" spans="2:14" ht="35.1" customHeight="1" x14ac:dyDescent="0.2">
      <c r="B24" s="334" t="s">
        <v>470</v>
      </c>
      <c r="E24" s="62"/>
      <c r="F24" s="64"/>
      <c r="G24" s="335"/>
      <c r="H24" s="336"/>
      <c r="I24" s="336"/>
      <c r="J24" s="336"/>
      <c r="K24" s="336"/>
      <c r="L24" s="337"/>
    </row>
    <row r="25" spans="2:14" ht="12.75" customHeight="1" x14ac:dyDescent="0.2"/>
    <row r="26" spans="2:14" ht="35.1" customHeight="1" x14ac:dyDescent="0.2">
      <c r="B26" s="334" t="s">
        <v>471</v>
      </c>
      <c r="E26" s="62"/>
      <c r="F26" s="64"/>
      <c r="G26" s="65" t="str">
        <f>IF(Assets!F75=Liabilities!E49,"","DOES NOT BALANCE")</f>
        <v/>
      </c>
      <c r="H26" s="66"/>
      <c r="I26" s="67"/>
      <c r="J26" s="67"/>
      <c r="K26" s="67"/>
      <c r="L26" s="333"/>
    </row>
    <row r="27" spans="2:14" ht="15" customHeight="1" x14ac:dyDescent="0.2">
      <c r="B27" s="63"/>
      <c r="E27" s="62"/>
    </row>
    <row r="28" spans="2:14" ht="23.25" customHeight="1" x14ac:dyDescent="0.2">
      <c r="B28" s="59"/>
      <c r="C28" s="338" t="s">
        <v>172</v>
      </c>
      <c r="D28" s="443"/>
      <c r="E28" s="444"/>
      <c r="F28" s="445"/>
      <c r="N28" s="68">
        <v>1998</v>
      </c>
    </row>
    <row r="29" spans="2:14" ht="9" customHeight="1" x14ac:dyDescent="0.2">
      <c r="N29" s="68">
        <v>1999</v>
      </c>
    </row>
    <row r="30" spans="2:14" x14ac:dyDescent="0.2">
      <c r="B30" s="59" t="s">
        <v>173</v>
      </c>
      <c r="N30" s="68">
        <v>2000</v>
      </c>
    </row>
    <row r="31" spans="2:14" ht="8.25" customHeight="1" x14ac:dyDescent="0.2">
      <c r="N31" s="68">
        <v>2001</v>
      </c>
    </row>
    <row r="32" spans="2:14" ht="24" customHeight="1" x14ac:dyDescent="0.2">
      <c r="B32" s="52" t="s">
        <v>174</v>
      </c>
      <c r="C32" s="446"/>
      <c r="D32" s="447"/>
      <c r="E32" s="447"/>
      <c r="F32" s="448"/>
      <c r="G32" s="69" t="s">
        <v>175</v>
      </c>
      <c r="H32" s="58"/>
      <c r="I32" s="446"/>
      <c r="J32" s="448"/>
      <c r="K32" s="59" t="s">
        <v>176</v>
      </c>
      <c r="L32" s="339"/>
      <c r="N32" s="68">
        <v>2002</v>
      </c>
    </row>
    <row r="33" spans="1:14" ht="10.5" customHeight="1" x14ac:dyDescent="0.2">
      <c r="B33" s="70"/>
      <c r="N33" s="68">
        <v>2003</v>
      </c>
    </row>
    <row r="34" spans="1:14" ht="11.25" customHeight="1" x14ac:dyDescent="0.2">
      <c r="A34" s="62"/>
      <c r="B34" s="71"/>
      <c r="C34" s="72"/>
      <c r="D34" s="72"/>
      <c r="E34" s="72"/>
      <c r="F34" s="72"/>
      <c r="G34" s="72"/>
      <c r="H34" s="72"/>
      <c r="I34" s="72"/>
      <c r="J34" s="72"/>
      <c r="K34" s="72"/>
      <c r="L34" s="72"/>
      <c r="N34" s="68">
        <v>2006</v>
      </c>
    </row>
    <row r="35" spans="1:14" ht="18.95" customHeight="1" x14ac:dyDescent="0.2">
      <c r="B35" s="62"/>
      <c r="C35" s="62"/>
      <c r="D35" s="62"/>
      <c r="E35" s="62"/>
      <c r="F35" s="62"/>
      <c r="G35" s="62"/>
      <c r="H35" s="62"/>
      <c r="I35" s="62"/>
      <c r="J35" s="62"/>
      <c r="K35" s="62"/>
      <c r="L35" s="62"/>
      <c r="N35" s="68">
        <v>2007</v>
      </c>
    </row>
    <row r="36" spans="1:14" x14ac:dyDescent="0.2">
      <c r="B36" s="73" t="s">
        <v>177</v>
      </c>
      <c r="N36" s="68">
        <v>2008</v>
      </c>
    </row>
    <row r="37" spans="1:14" x14ac:dyDescent="0.2">
      <c r="N37" s="68">
        <v>2009</v>
      </c>
    </row>
    <row r="38" spans="1:14" x14ac:dyDescent="0.2">
      <c r="B38" s="74"/>
      <c r="N38" s="68">
        <v>2010</v>
      </c>
    </row>
    <row r="39" spans="1:14" ht="44.25" customHeight="1" x14ac:dyDescent="0.2">
      <c r="A39" s="436"/>
      <c r="B39" s="436" t="s">
        <v>178</v>
      </c>
      <c r="C39" s="442" t="s">
        <v>572</v>
      </c>
      <c r="D39" s="449"/>
      <c r="E39" s="449"/>
      <c r="F39" s="449"/>
      <c r="G39" s="449"/>
      <c r="H39" s="449"/>
      <c r="I39" s="449"/>
      <c r="J39" s="449"/>
      <c r="K39" s="449"/>
      <c r="L39" s="449"/>
      <c r="N39" s="68">
        <v>2011</v>
      </c>
    </row>
    <row r="40" spans="1:14" x14ac:dyDescent="0.2">
      <c r="A40" s="436"/>
      <c r="B40" s="436"/>
      <c r="C40" s="439"/>
      <c r="D40" s="440"/>
      <c r="E40" s="440"/>
      <c r="F40" s="440"/>
      <c r="G40" s="440"/>
      <c r="H40" s="440"/>
      <c r="I40" s="440"/>
      <c r="J40" s="440"/>
      <c r="K40" s="440"/>
      <c r="L40" s="440"/>
      <c r="N40" s="68">
        <v>2012</v>
      </c>
    </row>
    <row r="41" spans="1:14" x14ac:dyDescent="0.2">
      <c r="A41" s="436"/>
      <c r="B41" s="436" t="s">
        <v>179</v>
      </c>
      <c r="C41" s="437" t="s">
        <v>180</v>
      </c>
      <c r="D41" s="437"/>
      <c r="E41" s="437"/>
      <c r="F41" s="437"/>
      <c r="G41" s="437"/>
      <c r="H41" s="437"/>
      <c r="I41" s="437"/>
      <c r="J41" s="437"/>
      <c r="K41" s="437"/>
      <c r="L41" s="437"/>
      <c r="N41" s="68">
        <v>2013</v>
      </c>
    </row>
    <row r="42" spans="1:14" x14ac:dyDescent="0.2">
      <c r="A42" s="436"/>
      <c r="B42" s="436"/>
      <c r="C42" s="439"/>
      <c r="D42" s="440"/>
      <c r="E42" s="440"/>
      <c r="F42" s="440"/>
      <c r="G42" s="440"/>
      <c r="H42" s="440"/>
      <c r="I42" s="440"/>
      <c r="J42" s="440"/>
      <c r="K42" s="440"/>
      <c r="L42" s="440"/>
      <c r="N42" s="68">
        <v>2014</v>
      </c>
    </row>
    <row r="43" spans="1:14" x14ac:dyDescent="0.2">
      <c r="A43" s="436"/>
      <c r="B43" s="436" t="s">
        <v>181</v>
      </c>
      <c r="C43" s="438" t="s">
        <v>573</v>
      </c>
      <c r="D43" s="438"/>
      <c r="E43" s="438"/>
      <c r="F43" s="438"/>
      <c r="G43" s="438"/>
      <c r="H43" s="438"/>
      <c r="I43" s="438"/>
      <c r="J43" s="438"/>
      <c r="K43" s="438"/>
      <c r="L43" s="438"/>
      <c r="N43" s="68">
        <v>2015</v>
      </c>
    </row>
    <row r="44" spans="1:14" x14ac:dyDescent="0.2">
      <c r="A44" s="437"/>
      <c r="B44" s="437"/>
      <c r="C44" s="438" t="s">
        <v>574</v>
      </c>
      <c r="D44" s="438"/>
      <c r="E44" s="438"/>
      <c r="F44" s="438"/>
      <c r="G44" s="438"/>
      <c r="H44" s="438"/>
      <c r="I44" s="438"/>
      <c r="J44" s="438"/>
      <c r="K44" s="438"/>
      <c r="L44" s="438"/>
      <c r="N44" s="68">
        <v>2016</v>
      </c>
    </row>
    <row r="45" spans="1:14" x14ac:dyDescent="0.2">
      <c r="A45" s="436"/>
      <c r="B45" s="436"/>
      <c r="C45" s="439"/>
      <c r="D45" s="440"/>
      <c r="E45" s="440"/>
      <c r="F45" s="440"/>
      <c r="G45" s="440"/>
      <c r="H45" s="440"/>
      <c r="I45" s="440"/>
      <c r="J45" s="440"/>
      <c r="K45" s="440"/>
      <c r="L45" s="440"/>
      <c r="N45" s="68">
        <v>2017</v>
      </c>
    </row>
    <row r="46" spans="1:14" ht="12.75" customHeight="1" x14ac:dyDescent="0.2">
      <c r="A46" s="436"/>
      <c r="B46" s="436" t="s">
        <v>182</v>
      </c>
      <c r="C46" s="442" t="s">
        <v>575</v>
      </c>
      <c r="D46" s="442"/>
      <c r="E46" s="442"/>
      <c r="F46" s="442"/>
      <c r="G46" s="442"/>
      <c r="H46" s="442"/>
      <c r="I46" s="442"/>
      <c r="J46" s="442"/>
      <c r="K46" s="442"/>
      <c r="L46" s="442"/>
      <c r="N46" s="68">
        <v>2018</v>
      </c>
    </row>
    <row r="47" spans="1:14" x14ac:dyDescent="0.2">
      <c r="A47" s="436"/>
      <c r="B47" s="436"/>
      <c r="C47" s="439"/>
      <c r="D47" s="440"/>
      <c r="E47" s="440"/>
      <c r="F47" s="440"/>
      <c r="G47" s="440"/>
      <c r="H47" s="440"/>
      <c r="I47" s="440"/>
      <c r="J47" s="440"/>
      <c r="K47" s="440"/>
      <c r="L47" s="440"/>
      <c r="N47" s="68">
        <v>2019</v>
      </c>
    </row>
    <row r="48" spans="1:14" ht="30.75" customHeight="1" x14ac:dyDescent="0.2">
      <c r="A48" s="436"/>
      <c r="B48" s="436" t="s">
        <v>569</v>
      </c>
      <c r="C48" s="442" t="s">
        <v>570</v>
      </c>
      <c r="D48" s="442"/>
      <c r="E48" s="442"/>
      <c r="F48" s="442"/>
      <c r="G48" s="442"/>
      <c r="H48" s="442"/>
      <c r="I48" s="442"/>
      <c r="J48" s="442"/>
      <c r="K48" s="442"/>
      <c r="L48" s="442"/>
      <c r="N48" s="68">
        <v>2020</v>
      </c>
    </row>
    <row r="56" spans="1:12" x14ac:dyDescent="0.2">
      <c r="B56" s="62"/>
      <c r="C56" s="62"/>
      <c r="E56" s="62"/>
      <c r="F56" s="62"/>
      <c r="G56" s="62"/>
      <c r="H56" s="62"/>
      <c r="I56" s="62"/>
      <c r="J56" s="62"/>
      <c r="K56" s="62"/>
      <c r="L56" s="62"/>
    </row>
    <row r="57" spans="1:12" x14ac:dyDescent="0.2">
      <c r="A57" s="62"/>
    </row>
    <row r="59" spans="1:12" x14ac:dyDescent="0.2">
      <c r="H59" s="73"/>
      <c r="J59" s="55"/>
    </row>
    <row r="60" spans="1:12" x14ac:dyDescent="0.2">
      <c r="J60" s="55"/>
    </row>
  </sheetData>
  <mergeCells count="6">
    <mergeCell ref="C48:L48"/>
    <mergeCell ref="D28:F28"/>
    <mergeCell ref="C32:F32"/>
    <mergeCell ref="I32:J32"/>
    <mergeCell ref="C39:L39"/>
    <mergeCell ref="C46:L46"/>
  </mergeCells>
  <phoneticPr fontId="5" type="noConversion"/>
  <pageMargins left="0.74803149606299213" right="0.74803149606299213" top="0.98425196850393704" bottom="0.98425196850393704" header="0.51181102362204722" footer="0.51181102362204722"/>
  <pageSetup paperSize="9" scale="83" orientation="portrait" r:id="rId1"/>
  <headerFooter alignWithMargins="0"/>
  <ignoredErrors>
    <ignoredError sqref="B39:B48" numberStoredAsText="1"/>
  </ignoredError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5121" r:id="rId4" name="Drop Down 1">
              <controlPr defaultSize="0" autoFill="0" autoLine="0" autoPict="0">
                <anchor moveWithCells="1" sizeWithCells="1">
                  <from>
                    <xdr:col>3</xdr:col>
                    <xdr:colOff>9525</xdr:colOff>
                    <xdr:row>11</xdr:row>
                    <xdr:rowOff>28575</xdr:rowOff>
                  </from>
                  <to>
                    <xdr:col>4</xdr:col>
                    <xdr:colOff>219075</xdr:colOff>
                    <xdr:row>11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2" r:id="rId5" name="Drop Down 2">
              <controlPr defaultSize="0" autoFill="0" autoLine="0" autoPict="0">
                <anchor moveWithCells="1" sizeWithCells="1">
                  <from>
                    <xdr:col>4</xdr:col>
                    <xdr:colOff>304800</xdr:colOff>
                    <xdr:row>11</xdr:row>
                    <xdr:rowOff>28575</xdr:rowOff>
                  </from>
                  <to>
                    <xdr:col>5</xdr:col>
                    <xdr:colOff>228600</xdr:colOff>
                    <xdr:row>11</xdr:row>
                    <xdr:rowOff>238125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B1:G14"/>
  <sheetViews>
    <sheetView workbookViewId="0">
      <selection activeCell="C4" sqref="C4"/>
    </sheetView>
  </sheetViews>
  <sheetFormatPr defaultRowHeight="12.75" x14ac:dyDescent="0.2"/>
  <cols>
    <col min="1" max="1" width="4" customWidth="1"/>
    <col min="2" max="2" width="22" customWidth="1"/>
    <col min="3" max="3" width="37.5703125" customWidth="1"/>
    <col min="4" max="4" width="2.85546875" customWidth="1"/>
    <col min="5" max="5" width="10.7109375" customWidth="1"/>
    <col min="6" max="6" width="41.85546875" customWidth="1"/>
    <col min="7" max="7" width="7.140625" customWidth="1"/>
  </cols>
  <sheetData>
    <row r="1" spans="2:7" x14ac:dyDescent="0.2">
      <c r="B1" t="s">
        <v>539</v>
      </c>
      <c r="C1" s="401" t="s">
        <v>567</v>
      </c>
      <c r="D1" s="397"/>
    </row>
    <row r="2" spans="2:7" x14ac:dyDescent="0.2">
      <c r="B2" t="s">
        <v>540</v>
      </c>
      <c r="C2" s="397" t="str">
        <f>'Front Sheet'!L4</f>
        <v>v1.1</v>
      </c>
      <c r="D2" s="397"/>
    </row>
    <row r="4" spans="2:7" x14ac:dyDescent="0.2">
      <c r="B4" t="s">
        <v>541</v>
      </c>
      <c r="C4" s="397">
        <f>'Front Sheet'!D10</f>
        <v>0</v>
      </c>
    </row>
    <row r="5" spans="2:7" x14ac:dyDescent="0.2">
      <c r="B5" s="209" t="s">
        <v>565</v>
      </c>
      <c r="C5" s="397"/>
    </row>
    <row r="6" spans="2:7" x14ac:dyDescent="0.2">
      <c r="B6" t="s">
        <v>542</v>
      </c>
      <c r="C6" s="397" t="s">
        <v>546</v>
      </c>
    </row>
    <row r="8" spans="2:7" x14ac:dyDescent="0.2">
      <c r="B8" t="s">
        <v>543</v>
      </c>
      <c r="C8" s="397" t="str">
        <f>'Hidden dates'!G1</f>
        <v>December 2015</v>
      </c>
    </row>
    <row r="10" spans="2:7" ht="25.5" x14ac:dyDescent="0.2">
      <c r="B10" s="399" t="s">
        <v>544</v>
      </c>
      <c r="C10" s="400" t="str">
        <f>IF(G10="T", "T", "F")</f>
        <v>T</v>
      </c>
      <c r="D10" s="398"/>
      <c r="E10" s="399" t="s">
        <v>547</v>
      </c>
      <c r="F10" s="209" t="s">
        <v>550</v>
      </c>
      <c r="G10" s="400" t="str">
        <f>IF((Checks!C2="FALSE")+(Checks!C4="FALSE")+(Checks!C6="FALSE"),"F","T")</f>
        <v>T</v>
      </c>
    </row>
    <row r="13" spans="2:7" ht="18.75" x14ac:dyDescent="0.2">
      <c r="B13" s="399" t="s">
        <v>545</v>
      </c>
      <c r="C13" s="400" t="e">
        <f>IF((G13="F")+(G14="F"),"F","T")</f>
        <v>#DIV/0!</v>
      </c>
      <c r="E13" s="399" t="s">
        <v>548</v>
      </c>
      <c r="F13" s="209" t="s">
        <v>549</v>
      </c>
      <c r="G13" s="400" t="str">
        <f>IF((Checks!C8="FALSE")+(Checks!C10="FALSE")+(Checks!C12="FALSE"),"F","T")</f>
        <v>T</v>
      </c>
    </row>
    <row r="14" spans="2:7" ht="18.75" x14ac:dyDescent="0.2">
      <c r="F14" s="209" t="s">
        <v>551</v>
      </c>
      <c r="G14" s="400" t="e">
        <f>IF('Maturity Analysis'!O46 &lt; -20, "F","T")</f>
        <v>#DIV/0!</v>
      </c>
    </row>
  </sheetData>
  <phoneticPr fontId="5" type="noConversion"/>
  <conditionalFormatting sqref="G10">
    <cfRule type="cellIs" dxfId="14" priority="17" operator="equal">
      <formula>"F"</formula>
    </cfRule>
    <cfRule type="cellIs" dxfId="13" priority="18" operator="equal">
      <formula>"T"</formula>
    </cfRule>
  </conditionalFormatting>
  <conditionalFormatting sqref="G13">
    <cfRule type="cellIs" dxfId="12" priority="15" operator="equal">
      <formula>"F"</formula>
    </cfRule>
    <cfRule type="cellIs" dxfId="11" priority="16" operator="equal">
      <formula>"T"</formula>
    </cfRule>
  </conditionalFormatting>
  <conditionalFormatting sqref="C13">
    <cfRule type="cellIs" dxfId="10" priority="1" operator="equal">
      <formula>"F"</formula>
    </cfRule>
    <cfRule type="cellIs" dxfId="9" priority="2" operator="equal">
      <formula>"T"</formula>
    </cfRule>
  </conditionalFormatting>
  <conditionalFormatting sqref="G14">
    <cfRule type="cellIs" dxfId="8" priority="9" operator="equal">
      <formula>"F"</formula>
    </cfRule>
    <cfRule type="cellIs" dxfId="7" priority="10" operator="equal">
      <formula>"T"</formula>
    </cfRule>
  </conditionalFormatting>
  <conditionalFormatting sqref="C10">
    <cfRule type="cellIs" dxfId="6" priority="7" operator="equal">
      <formula>"F"</formula>
    </cfRule>
    <cfRule type="cellIs" dxfId="5" priority="8" operator="equal">
      <formula>"T"</formula>
    </cfRule>
  </conditionalFormatting>
  <pageMargins left="0.75" right="0.75" top="1" bottom="1" header="0.5" footer="0.5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G36"/>
  <sheetViews>
    <sheetView workbookViewId="0">
      <selection activeCell="F38" sqref="F38"/>
    </sheetView>
  </sheetViews>
  <sheetFormatPr defaultRowHeight="12.75" x14ac:dyDescent="0.2"/>
  <cols>
    <col min="1" max="1" width="11" style="397" customWidth="1"/>
    <col min="2" max="2" width="9.140625" style="397"/>
    <col min="3" max="3" width="11" style="397" customWidth="1"/>
    <col min="4" max="5" width="9.140625" style="397"/>
    <col min="6" max="6" width="10.140625" style="397" customWidth="1"/>
    <col min="7" max="7" width="17.7109375" style="397" customWidth="1"/>
    <col min="8" max="16384" width="9.140625" style="397"/>
  </cols>
  <sheetData>
    <row r="1" spans="1:7" x14ac:dyDescent="0.2">
      <c r="A1" s="401" t="s">
        <v>166</v>
      </c>
      <c r="B1" s="397">
        <v>4</v>
      </c>
      <c r="C1" s="397" t="str">
        <f>INDEX(A1:A4,B1)</f>
        <v>December</v>
      </c>
      <c r="D1" s="397">
        <v>2015</v>
      </c>
      <c r="E1" s="397">
        <v>1</v>
      </c>
      <c r="F1" s="397">
        <f>INDEX(D1:D36,E1)</f>
        <v>2015</v>
      </c>
      <c r="G1" s="397" t="str">
        <f>C1&amp;" "&amp;F1</f>
        <v>December 2015</v>
      </c>
    </row>
    <row r="2" spans="1:7" x14ac:dyDescent="0.2">
      <c r="A2" s="401" t="s">
        <v>167</v>
      </c>
      <c r="D2" s="397">
        <v>2016</v>
      </c>
    </row>
    <row r="3" spans="1:7" x14ac:dyDescent="0.2">
      <c r="A3" s="401" t="s">
        <v>168</v>
      </c>
      <c r="D3" s="397">
        <v>2017</v>
      </c>
    </row>
    <row r="4" spans="1:7" x14ac:dyDescent="0.2">
      <c r="A4" s="401" t="s">
        <v>170</v>
      </c>
      <c r="D4" s="397">
        <v>2018</v>
      </c>
    </row>
    <row r="5" spans="1:7" x14ac:dyDescent="0.2">
      <c r="D5" s="397">
        <v>2019</v>
      </c>
    </row>
    <row r="6" spans="1:7" x14ac:dyDescent="0.2">
      <c r="D6" s="397">
        <v>2020</v>
      </c>
    </row>
    <row r="7" spans="1:7" x14ac:dyDescent="0.2">
      <c r="D7" s="397">
        <v>2021</v>
      </c>
    </row>
    <row r="8" spans="1:7" x14ac:dyDescent="0.2">
      <c r="D8" s="397">
        <v>2022</v>
      </c>
    </row>
    <row r="9" spans="1:7" x14ac:dyDescent="0.2">
      <c r="D9" s="397">
        <v>2023</v>
      </c>
    </row>
    <row r="10" spans="1:7" x14ac:dyDescent="0.2">
      <c r="D10" s="397">
        <v>2024</v>
      </c>
    </row>
    <row r="11" spans="1:7" x14ac:dyDescent="0.2">
      <c r="D11" s="397">
        <v>2025</v>
      </c>
    </row>
    <row r="12" spans="1:7" x14ac:dyDescent="0.2">
      <c r="D12" s="397">
        <v>2026</v>
      </c>
    </row>
    <row r="13" spans="1:7" x14ac:dyDescent="0.2">
      <c r="D13" s="397">
        <v>2027</v>
      </c>
    </row>
    <row r="14" spans="1:7" x14ac:dyDescent="0.2">
      <c r="D14" s="397">
        <v>2028</v>
      </c>
    </row>
    <row r="15" spans="1:7" x14ac:dyDescent="0.2">
      <c r="D15" s="397">
        <v>2029</v>
      </c>
    </row>
    <row r="16" spans="1:7" x14ac:dyDescent="0.2">
      <c r="D16" s="397">
        <v>2030</v>
      </c>
    </row>
    <row r="17" spans="4:4" x14ac:dyDescent="0.2">
      <c r="D17" s="397">
        <v>2031</v>
      </c>
    </row>
    <row r="18" spans="4:4" x14ac:dyDescent="0.2">
      <c r="D18" s="397">
        <v>2032</v>
      </c>
    </row>
    <row r="19" spans="4:4" x14ac:dyDescent="0.2">
      <c r="D19" s="397">
        <v>2033</v>
      </c>
    </row>
    <row r="20" spans="4:4" x14ac:dyDescent="0.2">
      <c r="D20" s="397">
        <v>2034</v>
      </c>
    </row>
    <row r="21" spans="4:4" x14ac:dyDescent="0.2">
      <c r="D21" s="397">
        <v>2035</v>
      </c>
    </row>
    <row r="22" spans="4:4" x14ac:dyDescent="0.2">
      <c r="D22" s="397">
        <v>2036</v>
      </c>
    </row>
    <row r="23" spans="4:4" x14ac:dyDescent="0.2">
      <c r="D23" s="397">
        <v>2037</v>
      </c>
    </row>
    <row r="24" spans="4:4" x14ac:dyDescent="0.2">
      <c r="D24" s="397">
        <v>2038</v>
      </c>
    </row>
    <row r="25" spans="4:4" x14ac:dyDescent="0.2">
      <c r="D25" s="397">
        <v>2039</v>
      </c>
    </row>
    <row r="26" spans="4:4" x14ac:dyDescent="0.2">
      <c r="D26" s="397">
        <v>2040</v>
      </c>
    </row>
    <row r="27" spans="4:4" x14ac:dyDescent="0.2">
      <c r="D27" s="397">
        <v>2041</v>
      </c>
    </row>
    <row r="28" spans="4:4" x14ac:dyDescent="0.2">
      <c r="D28" s="397">
        <v>2042</v>
      </c>
    </row>
    <row r="29" spans="4:4" x14ac:dyDescent="0.2">
      <c r="D29" s="397">
        <v>2043</v>
      </c>
    </row>
    <row r="30" spans="4:4" x14ac:dyDescent="0.2">
      <c r="D30" s="397">
        <v>2044</v>
      </c>
    </row>
    <row r="31" spans="4:4" x14ac:dyDescent="0.2">
      <c r="D31" s="397">
        <v>2045</v>
      </c>
    </row>
    <row r="32" spans="4:4" x14ac:dyDescent="0.2">
      <c r="D32" s="397">
        <v>2046</v>
      </c>
    </row>
    <row r="33" spans="4:4" x14ac:dyDescent="0.2">
      <c r="D33" s="397">
        <v>2047</v>
      </c>
    </row>
    <row r="34" spans="4:4" x14ac:dyDescent="0.2">
      <c r="D34" s="397">
        <v>2048</v>
      </c>
    </row>
    <row r="35" spans="4:4" x14ac:dyDescent="0.2">
      <c r="D35" s="397">
        <v>2049</v>
      </c>
    </row>
    <row r="36" spans="4:4" x14ac:dyDescent="0.2">
      <c r="D36" s="397">
        <v>2050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pageSetUpPr fitToPage="1"/>
  </sheetPr>
  <dimension ref="A1:C14"/>
  <sheetViews>
    <sheetView workbookViewId="0">
      <selection activeCell="J3" sqref="J3"/>
    </sheetView>
  </sheetViews>
  <sheetFormatPr defaultRowHeight="13.5" customHeight="1" x14ac:dyDescent="0.2"/>
  <cols>
    <col min="1" max="1" width="7" style="329" customWidth="1"/>
    <col min="2" max="2" width="148.7109375" style="330" customWidth="1"/>
    <col min="3" max="3" width="8" style="329" customWidth="1"/>
    <col min="4" max="4" width="5" style="330" customWidth="1"/>
    <col min="5" max="16384" width="9.140625" style="330"/>
  </cols>
  <sheetData>
    <row r="1" spans="1:3" s="328" customFormat="1" ht="13.5" customHeight="1" x14ac:dyDescent="0.2">
      <c r="A1" s="327" t="s">
        <v>463</v>
      </c>
      <c r="B1" s="328" t="s">
        <v>466</v>
      </c>
      <c r="C1" s="327" t="s">
        <v>464</v>
      </c>
    </row>
    <row r="2" spans="1:3" ht="13.5" customHeight="1" x14ac:dyDescent="0.2">
      <c r="A2" s="329">
        <v>1</v>
      </c>
      <c r="B2" s="330" t="s">
        <v>520</v>
      </c>
      <c r="C2" s="329" t="str">
        <f>IF((Assets!F75=Liabilities!E49),"TRUE","FALSE")</f>
        <v>TRUE</v>
      </c>
    </row>
    <row r="3" spans="1:3" ht="8.25" customHeight="1" x14ac:dyDescent="0.2"/>
    <row r="4" spans="1:3" ht="13.5" customHeight="1" x14ac:dyDescent="0.2">
      <c r="A4" s="329">
        <v>2</v>
      </c>
      <c r="B4" s="330" t="s">
        <v>526</v>
      </c>
      <c r="C4" s="329" t="str">
        <f>IF((Liabilities!C30='Foreign Currency'!D13), "TRUE","FALSE")</f>
        <v>TRUE</v>
      </c>
    </row>
    <row r="5" spans="1:3" ht="8.25" customHeight="1" x14ac:dyDescent="0.2"/>
    <row r="6" spans="1:3" ht="13.5" customHeight="1" x14ac:dyDescent="0.2">
      <c r="A6" s="329">
        <v>3</v>
      </c>
      <c r="B6" s="330" t="s">
        <v>527</v>
      </c>
      <c r="C6" s="329" t="str">
        <f>IF((Liabilities!D30=('Foreign Currency'!D31-'Foreign Currency'!D13)), "TRUE", "FALSE")</f>
        <v>TRUE</v>
      </c>
    </row>
    <row r="7" spans="1:3" ht="8.25" customHeight="1" x14ac:dyDescent="0.2"/>
    <row r="8" spans="1:3" ht="13.5" customHeight="1" x14ac:dyDescent="0.2">
      <c r="A8" s="329">
        <v>4</v>
      </c>
      <c r="B8" s="330" t="s">
        <v>467</v>
      </c>
      <c r="C8" s="329" t="str">
        <f>IF(('Maturity Analysis'!G16=('Off Balance sheet'!G14+'Off Balance sheet'!H14)),"TRUE", "FALSE")</f>
        <v>TRUE</v>
      </c>
    </row>
    <row r="9" spans="1:3" ht="8.25" customHeight="1" x14ac:dyDescent="0.2"/>
    <row r="10" spans="1:3" ht="13.5" customHeight="1" x14ac:dyDescent="0.2">
      <c r="A10" s="329">
        <v>5</v>
      </c>
      <c r="B10" s="330" t="s">
        <v>521</v>
      </c>
      <c r="C10" s="329" t="str">
        <f>IF(('Maturity Analysis'!G20=(Liabilities!E49+'Off Balance sheet'!G14+'Off Balance sheet'!H14)), "TRUE", "FALSE")</f>
        <v>TRUE</v>
      </c>
    </row>
    <row r="11" spans="1:3" ht="8.25" customHeight="1" x14ac:dyDescent="0.2"/>
    <row r="12" spans="1:3" ht="13.5" customHeight="1" x14ac:dyDescent="0.2">
      <c r="A12" s="329">
        <v>6</v>
      </c>
      <c r="B12" s="330" t="s">
        <v>465</v>
      </c>
      <c r="C12" s="329" t="str">
        <f>IF(('Maturity Analysis'!G40=Assets!F75), "TRUE", "FALSE")</f>
        <v>TRUE</v>
      </c>
    </row>
    <row r="13" spans="1:3" ht="8.25" customHeight="1" x14ac:dyDescent="0.2"/>
    <row r="14" spans="1:3" ht="13.5" customHeight="1" x14ac:dyDescent="0.2">
      <c r="A14" s="329">
        <v>7</v>
      </c>
      <c r="B14" s="330" t="s">
        <v>551</v>
      </c>
      <c r="C14" s="329" t="e">
        <f>IF('Maturity Analysis'!O46 &lt; -20, "FALSE","TRUE")</f>
        <v>#DIV/0!</v>
      </c>
    </row>
  </sheetData>
  <sheetProtection password="C69C" sheet="1" objects="1" scenarios="1"/>
  <phoneticPr fontId="5" type="noConversion"/>
  <conditionalFormatting sqref="C11 C13 C9 C3 C5 C7 C1 C15:C65536">
    <cfRule type="cellIs" dxfId="4" priority="5" stopIfTrue="1" operator="equal">
      <formula>FALSE</formula>
    </cfRule>
  </conditionalFormatting>
  <conditionalFormatting sqref="C10 C12 C8 C2 C4 C6">
    <cfRule type="cellIs" dxfId="3" priority="6" stopIfTrue="1" operator="equal">
      <formula>"FALSE"</formula>
    </cfRule>
    <cfRule type="cellIs" dxfId="2" priority="7" stopIfTrue="1" operator="equal">
      <formula>"TRUE"</formula>
    </cfRule>
  </conditionalFormatting>
  <conditionalFormatting sqref="C14">
    <cfRule type="cellIs" dxfId="1" priority="1" stopIfTrue="1" operator="equal">
      <formula>"FALSE"</formula>
    </cfRule>
    <cfRule type="cellIs" dxfId="0" priority="2" stopIfTrue="1" operator="equal">
      <formula>"TRUE"</formula>
    </cfRule>
  </conditionalFormatting>
  <pageMargins left="0.15748031496062992" right="0.19685039370078741" top="0.59055118110236227" bottom="0.59055118110236227" header="0.51181102362204722" footer="0.51181102362204722"/>
  <pageSetup paperSize="9" scale="89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pageSetUpPr fitToPage="1"/>
  </sheetPr>
  <dimension ref="A1:G502"/>
  <sheetViews>
    <sheetView topLeftCell="A37" zoomScaleNormal="100" zoomScaleSheetLayoutView="100" workbookViewId="0">
      <selection activeCell="J3" sqref="J3"/>
    </sheetView>
  </sheetViews>
  <sheetFormatPr defaultRowHeight="12.75" x14ac:dyDescent="0.2"/>
  <cols>
    <col min="1" max="1" width="2.28515625" style="1" customWidth="1"/>
    <col min="2" max="2" width="10" style="3" customWidth="1"/>
    <col min="3" max="3" width="66.42578125" style="1" customWidth="1"/>
    <col min="4" max="6" width="14.140625" style="2" customWidth="1"/>
    <col min="7" max="256" width="9.140625" style="1"/>
    <col min="257" max="257" width="2.28515625" style="1" customWidth="1"/>
    <col min="258" max="258" width="10" style="1" customWidth="1"/>
    <col min="259" max="259" width="66.42578125" style="1" customWidth="1"/>
    <col min="260" max="262" width="14.140625" style="1" customWidth="1"/>
    <col min="263" max="512" width="9.140625" style="1"/>
    <col min="513" max="513" width="2.28515625" style="1" customWidth="1"/>
    <col min="514" max="514" width="10" style="1" customWidth="1"/>
    <col min="515" max="515" width="66.42578125" style="1" customWidth="1"/>
    <col min="516" max="518" width="14.140625" style="1" customWidth="1"/>
    <col min="519" max="768" width="9.140625" style="1"/>
    <col min="769" max="769" width="2.28515625" style="1" customWidth="1"/>
    <col min="770" max="770" width="10" style="1" customWidth="1"/>
    <col min="771" max="771" width="66.42578125" style="1" customWidth="1"/>
    <col min="772" max="774" width="14.140625" style="1" customWidth="1"/>
    <col min="775" max="1024" width="9.140625" style="1"/>
    <col min="1025" max="1025" width="2.28515625" style="1" customWidth="1"/>
    <col min="1026" max="1026" width="10" style="1" customWidth="1"/>
    <col min="1027" max="1027" width="66.42578125" style="1" customWidth="1"/>
    <col min="1028" max="1030" width="14.140625" style="1" customWidth="1"/>
    <col min="1031" max="1280" width="9.140625" style="1"/>
    <col min="1281" max="1281" width="2.28515625" style="1" customWidth="1"/>
    <col min="1282" max="1282" width="10" style="1" customWidth="1"/>
    <col min="1283" max="1283" width="66.42578125" style="1" customWidth="1"/>
    <col min="1284" max="1286" width="14.140625" style="1" customWidth="1"/>
    <col min="1287" max="1536" width="9.140625" style="1"/>
    <col min="1537" max="1537" width="2.28515625" style="1" customWidth="1"/>
    <col min="1538" max="1538" width="10" style="1" customWidth="1"/>
    <col min="1539" max="1539" width="66.42578125" style="1" customWidth="1"/>
    <col min="1540" max="1542" width="14.140625" style="1" customWidth="1"/>
    <col min="1543" max="1792" width="9.140625" style="1"/>
    <col min="1793" max="1793" width="2.28515625" style="1" customWidth="1"/>
    <col min="1794" max="1794" width="10" style="1" customWidth="1"/>
    <col min="1795" max="1795" width="66.42578125" style="1" customWidth="1"/>
    <col min="1796" max="1798" width="14.140625" style="1" customWidth="1"/>
    <col min="1799" max="2048" width="9.140625" style="1"/>
    <col min="2049" max="2049" width="2.28515625" style="1" customWidth="1"/>
    <col min="2050" max="2050" width="10" style="1" customWidth="1"/>
    <col min="2051" max="2051" width="66.42578125" style="1" customWidth="1"/>
    <col min="2052" max="2054" width="14.140625" style="1" customWidth="1"/>
    <col min="2055" max="2304" width="9.140625" style="1"/>
    <col min="2305" max="2305" width="2.28515625" style="1" customWidth="1"/>
    <col min="2306" max="2306" width="10" style="1" customWidth="1"/>
    <col min="2307" max="2307" width="66.42578125" style="1" customWidth="1"/>
    <col min="2308" max="2310" width="14.140625" style="1" customWidth="1"/>
    <col min="2311" max="2560" width="9.140625" style="1"/>
    <col min="2561" max="2561" width="2.28515625" style="1" customWidth="1"/>
    <col min="2562" max="2562" width="10" style="1" customWidth="1"/>
    <col min="2563" max="2563" width="66.42578125" style="1" customWidth="1"/>
    <col min="2564" max="2566" width="14.140625" style="1" customWidth="1"/>
    <col min="2567" max="2816" width="9.140625" style="1"/>
    <col min="2817" max="2817" width="2.28515625" style="1" customWidth="1"/>
    <col min="2818" max="2818" width="10" style="1" customWidth="1"/>
    <col min="2819" max="2819" width="66.42578125" style="1" customWidth="1"/>
    <col min="2820" max="2822" width="14.140625" style="1" customWidth="1"/>
    <col min="2823" max="3072" width="9.140625" style="1"/>
    <col min="3073" max="3073" width="2.28515625" style="1" customWidth="1"/>
    <col min="3074" max="3074" width="10" style="1" customWidth="1"/>
    <col min="3075" max="3075" width="66.42578125" style="1" customWidth="1"/>
    <col min="3076" max="3078" width="14.140625" style="1" customWidth="1"/>
    <col min="3079" max="3328" width="9.140625" style="1"/>
    <col min="3329" max="3329" width="2.28515625" style="1" customWidth="1"/>
    <col min="3330" max="3330" width="10" style="1" customWidth="1"/>
    <col min="3331" max="3331" width="66.42578125" style="1" customWidth="1"/>
    <col min="3332" max="3334" width="14.140625" style="1" customWidth="1"/>
    <col min="3335" max="3584" width="9.140625" style="1"/>
    <col min="3585" max="3585" width="2.28515625" style="1" customWidth="1"/>
    <col min="3586" max="3586" width="10" style="1" customWidth="1"/>
    <col min="3587" max="3587" width="66.42578125" style="1" customWidth="1"/>
    <col min="3588" max="3590" width="14.140625" style="1" customWidth="1"/>
    <col min="3591" max="3840" width="9.140625" style="1"/>
    <col min="3841" max="3841" width="2.28515625" style="1" customWidth="1"/>
    <col min="3842" max="3842" width="10" style="1" customWidth="1"/>
    <col min="3843" max="3843" width="66.42578125" style="1" customWidth="1"/>
    <col min="3844" max="3846" width="14.140625" style="1" customWidth="1"/>
    <col min="3847" max="4096" width="9.140625" style="1"/>
    <col min="4097" max="4097" width="2.28515625" style="1" customWidth="1"/>
    <col min="4098" max="4098" width="10" style="1" customWidth="1"/>
    <col min="4099" max="4099" width="66.42578125" style="1" customWidth="1"/>
    <col min="4100" max="4102" width="14.140625" style="1" customWidth="1"/>
    <col min="4103" max="4352" width="9.140625" style="1"/>
    <col min="4353" max="4353" width="2.28515625" style="1" customWidth="1"/>
    <col min="4354" max="4354" width="10" style="1" customWidth="1"/>
    <col min="4355" max="4355" width="66.42578125" style="1" customWidth="1"/>
    <col min="4356" max="4358" width="14.140625" style="1" customWidth="1"/>
    <col min="4359" max="4608" width="9.140625" style="1"/>
    <col min="4609" max="4609" width="2.28515625" style="1" customWidth="1"/>
    <col min="4610" max="4610" width="10" style="1" customWidth="1"/>
    <col min="4611" max="4611" width="66.42578125" style="1" customWidth="1"/>
    <col min="4612" max="4614" width="14.140625" style="1" customWidth="1"/>
    <col min="4615" max="4864" width="9.140625" style="1"/>
    <col min="4865" max="4865" width="2.28515625" style="1" customWidth="1"/>
    <col min="4866" max="4866" width="10" style="1" customWidth="1"/>
    <col min="4867" max="4867" width="66.42578125" style="1" customWidth="1"/>
    <col min="4868" max="4870" width="14.140625" style="1" customWidth="1"/>
    <col min="4871" max="5120" width="9.140625" style="1"/>
    <col min="5121" max="5121" width="2.28515625" style="1" customWidth="1"/>
    <col min="5122" max="5122" width="10" style="1" customWidth="1"/>
    <col min="5123" max="5123" width="66.42578125" style="1" customWidth="1"/>
    <col min="5124" max="5126" width="14.140625" style="1" customWidth="1"/>
    <col min="5127" max="5376" width="9.140625" style="1"/>
    <col min="5377" max="5377" width="2.28515625" style="1" customWidth="1"/>
    <col min="5378" max="5378" width="10" style="1" customWidth="1"/>
    <col min="5379" max="5379" width="66.42578125" style="1" customWidth="1"/>
    <col min="5380" max="5382" width="14.140625" style="1" customWidth="1"/>
    <col min="5383" max="5632" width="9.140625" style="1"/>
    <col min="5633" max="5633" width="2.28515625" style="1" customWidth="1"/>
    <col min="5634" max="5634" width="10" style="1" customWidth="1"/>
    <col min="5635" max="5635" width="66.42578125" style="1" customWidth="1"/>
    <col min="5636" max="5638" width="14.140625" style="1" customWidth="1"/>
    <col min="5639" max="5888" width="9.140625" style="1"/>
    <col min="5889" max="5889" width="2.28515625" style="1" customWidth="1"/>
    <col min="5890" max="5890" width="10" style="1" customWidth="1"/>
    <col min="5891" max="5891" width="66.42578125" style="1" customWidth="1"/>
    <col min="5892" max="5894" width="14.140625" style="1" customWidth="1"/>
    <col min="5895" max="6144" width="9.140625" style="1"/>
    <col min="6145" max="6145" width="2.28515625" style="1" customWidth="1"/>
    <col min="6146" max="6146" width="10" style="1" customWidth="1"/>
    <col min="6147" max="6147" width="66.42578125" style="1" customWidth="1"/>
    <col min="6148" max="6150" width="14.140625" style="1" customWidth="1"/>
    <col min="6151" max="6400" width="9.140625" style="1"/>
    <col min="6401" max="6401" width="2.28515625" style="1" customWidth="1"/>
    <col min="6402" max="6402" width="10" style="1" customWidth="1"/>
    <col min="6403" max="6403" width="66.42578125" style="1" customWidth="1"/>
    <col min="6404" max="6406" width="14.140625" style="1" customWidth="1"/>
    <col min="6407" max="6656" width="9.140625" style="1"/>
    <col min="6657" max="6657" width="2.28515625" style="1" customWidth="1"/>
    <col min="6658" max="6658" width="10" style="1" customWidth="1"/>
    <col min="6659" max="6659" width="66.42578125" style="1" customWidth="1"/>
    <col min="6660" max="6662" width="14.140625" style="1" customWidth="1"/>
    <col min="6663" max="6912" width="9.140625" style="1"/>
    <col min="6913" max="6913" width="2.28515625" style="1" customWidth="1"/>
    <col min="6914" max="6914" width="10" style="1" customWidth="1"/>
    <col min="6915" max="6915" width="66.42578125" style="1" customWidth="1"/>
    <col min="6916" max="6918" width="14.140625" style="1" customWidth="1"/>
    <col min="6919" max="7168" width="9.140625" style="1"/>
    <col min="7169" max="7169" width="2.28515625" style="1" customWidth="1"/>
    <col min="7170" max="7170" width="10" style="1" customWidth="1"/>
    <col min="7171" max="7171" width="66.42578125" style="1" customWidth="1"/>
    <col min="7172" max="7174" width="14.140625" style="1" customWidth="1"/>
    <col min="7175" max="7424" width="9.140625" style="1"/>
    <col min="7425" max="7425" width="2.28515625" style="1" customWidth="1"/>
    <col min="7426" max="7426" width="10" style="1" customWidth="1"/>
    <col min="7427" max="7427" width="66.42578125" style="1" customWidth="1"/>
    <col min="7428" max="7430" width="14.140625" style="1" customWidth="1"/>
    <col min="7431" max="7680" width="9.140625" style="1"/>
    <col min="7681" max="7681" width="2.28515625" style="1" customWidth="1"/>
    <col min="7682" max="7682" width="10" style="1" customWidth="1"/>
    <col min="7683" max="7683" width="66.42578125" style="1" customWidth="1"/>
    <col min="7684" max="7686" width="14.140625" style="1" customWidth="1"/>
    <col min="7687" max="7936" width="9.140625" style="1"/>
    <col min="7937" max="7937" width="2.28515625" style="1" customWidth="1"/>
    <col min="7938" max="7938" width="10" style="1" customWidth="1"/>
    <col min="7939" max="7939" width="66.42578125" style="1" customWidth="1"/>
    <col min="7940" max="7942" width="14.140625" style="1" customWidth="1"/>
    <col min="7943" max="8192" width="9.140625" style="1"/>
    <col min="8193" max="8193" width="2.28515625" style="1" customWidth="1"/>
    <col min="8194" max="8194" width="10" style="1" customWidth="1"/>
    <col min="8195" max="8195" width="66.42578125" style="1" customWidth="1"/>
    <col min="8196" max="8198" width="14.140625" style="1" customWidth="1"/>
    <col min="8199" max="8448" width="9.140625" style="1"/>
    <col min="8449" max="8449" width="2.28515625" style="1" customWidth="1"/>
    <col min="8450" max="8450" width="10" style="1" customWidth="1"/>
    <col min="8451" max="8451" width="66.42578125" style="1" customWidth="1"/>
    <col min="8452" max="8454" width="14.140625" style="1" customWidth="1"/>
    <col min="8455" max="8704" width="9.140625" style="1"/>
    <col min="8705" max="8705" width="2.28515625" style="1" customWidth="1"/>
    <col min="8706" max="8706" width="10" style="1" customWidth="1"/>
    <col min="8707" max="8707" width="66.42578125" style="1" customWidth="1"/>
    <col min="8708" max="8710" width="14.140625" style="1" customWidth="1"/>
    <col min="8711" max="8960" width="9.140625" style="1"/>
    <col min="8961" max="8961" width="2.28515625" style="1" customWidth="1"/>
    <col min="8962" max="8962" width="10" style="1" customWidth="1"/>
    <col min="8963" max="8963" width="66.42578125" style="1" customWidth="1"/>
    <col min="8964" max="8966" width="14.140625" style="1" customWidth="1"/>
    <col min="8967" max="9216" width="9.140625" style="1"/>
    <col min="9217" max="9217" width="2.28515625" style="1" customWidth="1"/>
    <col min="9218" max="9218" width="10" style="1" customWidth="1"/>
    <col min="9219" max="9219" width="66.42578125" style="1" customWidth="1"/>
    <col min="9220" max="9222" width="14.140625" style="1" customWidth="1"/>
    <col min="9223" max="9472" width="9.140625" style="1"/>
    <col min="9473" max="9473" width="2.28515625" style="1" customWidth="1"/>
    <col min="9474" max="9474" width="10" style="1" customWidth="1"/>
    <col min="9475" max="9475" width="66.42578125" style="1" customWidth="1"/>
    <col min="9476" max="9478" width="14.140625" style="1" customWidth="1"/>
    <col min="9479" max="9728" width="9.140625" style="1"/>
    <col min="9729" max="9729" width="2.28515625" style="1" customWidth="1"/>
    <col min="9730" max="9730" width="10" style="1" customWidth="1"/>
    <col min="9731" max="9731" width="66.42578125" style="1" customWidth="1"/>
    <col min="9732" max="9734" width="14.140625" style="1" customWidth="1"/>
    <col min="9735" max="9984" width="9.140625" style="1"/>
    <col min="9985" max="9985" width="2.28515625" style="1" customWidth="1"/>
    <col min="9986" max="9986" width="10" style="1" customWidth="1"/>
    <col min="9987" max="9987" width="66.42578125" style="1" customWidth="1"/>
    <col min="9988" max="9990" width="14.140625" style="1" customWidth="1"/>
    <col min="9991" max="10240" width="9.140625" style="1"/>
    <col min="10241" max="10241" width="2.28515625" style="1" customWidth="1"/>
    <col min="10242" max="10242" width="10" style="1" customWidth="1"/>
    <col min="10243" max="10243" width="66.42578125" style="1" customWidth="1"/>
    <col min="10244" max="10246" width="14.140625" style="1" customWidth="1"/>
    <col min="10247" max="10496" width="9.140625" style="1"/>
    <col min="10497" max="10497" width="2.28515625" style="1" customWidth="1"/>
    <col min="10498" max="10498" width="10" style="1" customWidth="1"/>
    <col min="10499" max="10499" width="66.42578125" style="1" customWidth="1"/>
    <col min="10500" max="10502" width="14.140625" style="1" customWidth="1"/>
    <col min="10503" max="10752" width="9.140625" style="1"/>
    <col min="10753" max="10753" width="2.28515625" style="1" customWidth="1"/>
    <col min="10754" max="10754" width="10" style="1" customWidth="1"/>
    <col min="10755" max="10755" width="66.42578125" style="1" customWidth="1"/>
    <col min="10756" max="10758" width="14.140625" style="1" customWidth="1"/>
    <col min="10759" max="11008" width="9.140625" style="1"/>
    <col min="11009" max="11009" width="2.28515625" style="1" customWidth="1"/>
    <col min="11010" max="11010" width="10" style="1" customWidth="1"/>
    <col min="11011" max="11011" width="66.42578125" style="1" customWidth="1"/>
    <col min="11012" max="11014" width="14.140625" style="1" customWidth="1"/>
    <col min="11015" max="11264" width="9.140625" style="1"/>
    <col min="11265" max="11265" width="2.28515625" style="1" customWidth="1"/>
    <col min="11266" max="11266" width="10" style="1" customWidth="1"/>
    <col min="11267" max="11267" width="66.42578125" style="1" customWidth="1"/>
    <col min="11268" max="11270" width="14.140625" style="1" customWidth="1"/>
    <col min="11271" max="11520" width="9.140625" style="1"/>
    <col min="11521" max="11521" width="2.28515625" style="1" customWidth="1"/>
    <col min="11522" max="11522" width="10" style="1" customWidth="1"/>
    <col min="11523" max="11523" width="66.42578125" style="1" customWidth="1"/>
    <col min="11524" max="11526" width="14.140625" style="1" customWidth="1"/>
    <col min="11527" max="11776" width="9.140625" style="1"/>
    <col min="11777" max="11777" width="2.28515625" style="1" customWidth="1"/>
    <col min="11778" max="11778" width="10" style="1" customWidth="1"/>
    <col min="11779" max="11779" width="66.42578125" style="1" customWidth="1"/>
    <col min="11780" max="11782" width="14.140625" style="1" customWidth="1"/>
    <col min="11783" max="12032" width="9.140625" style="1"/>
    <col min="12033" max="12033" width="2.28515625" style="1" customWidth="1"/>
    <col min="12034" max="12034" width="10" style="1" customWidth="1"/>
    <col min="12035" max="12035" width="66.42578125" style="1" customWidth="1"/>
    <col min="12036" max="12038" width="14.140625" style="1" customWidth="1"/>
    <col min="12039" max="12288" width="9.140625" style="1"/>
    <col min="12289" max="12289" width="2.28515625" style="1" customWidth="1"/>
    <col min="12290" max="12290" width="10" style="1" customWidth="1"/>
    <col min="12291" max="12291" width="66.42578125" style="1" customWidth="1"/>
    <col min="12292" max="12294" width="14.140625" style="1" customWidth="1"/>
    <col min="12295" max="12544" width="9.140625" style="1"/>
    <col min="12545" max="12545" width="2.28515625" style="1" customWidth="1"/>
    <col min="12546" max="12546" width="10" style="1" customWidth="1"/>
    <col min="12547" max="12547" width="66.42578125" style="1" customWidth="1"/>
    <col min="12548" max="12550" width="14.140625" style="1" customWidth="1"/>
    <col min="12551" max="12800" width="9.140625" style="1"/>
    <col min="12801" max="12801" width="2.28515625" style="1" customWidth="1"/>
    <col min="12802" max="12802" width="10" style="1" customWidth="1"/>
    <col min="12803" max="12803" width="66.42578125" style="1" customWidth="1"/>
    <col min="12804" max="12806" width="14.140625" style="1" customWidth="1"/>
    <col min="12807" max="13056" width="9.140625" style="1"/>
    <col min="13057" max="13057" width="2.28515625" style="1" customWidth="1"/>
    <col min="13058" max="13058" width="10" style="1" customWidth="1"/>
    <col min="13059" max="13059" width="66.42578125" style="1" customWidth="1"/>
    <col min="13060" max="13062" width="14.140625" style="1" customWidth="1"/>
    <col min="13063" max="13312" width="9.140625" style="1"/>
    <col min="13313" max="13313" width="2.28515625" style="1" customWidth="1"/>
    <col min="13314" max="13314" width="10" style="1" customWidth="1"/>
    <col min="13315" max="13315" width="66.42578125" style="1" customWidth="1"/>
    <col min="13316" max="13318" width="14.140625" style="1" customWidth="1"/>
    <col min="13319" max="13568" width="9.140625" style="1"/>
    <col min="13569" max="13569" width="2.28515625" style="1" customWidth="1"/>
    <col min="13570" max="13570" width="10" style="1" customWidth="1"/>
    <col min="13571" max="13571" width="66.42578125" style="1" customWidth="1"/>
    <col min="13572" max="13574" width="14.140625" style="1" customWidth="1"/>
    <col min="13575" max="13824" width="9.140625" style="1"/>
    <col min="13825" max="13825" width="2.28515625" style="1" customWidth="1"/>
    <col min="13826" max="13826" width="10" style="1" customWidth="1"/>
    <col min="13827" max="13827" width="66.42578125" style="1" customWidth="1"/>
    <col min="13828" max="13830" width="14.140625" style="1" customWidth="1"/>
    <col min="13831" max="14080" width="9.140625" style="1"/>
    <col min="14081" max="14081" width="2.28515625" style="1" customWidth="1"/>
    <col min="14082" max="14082" width="10" style="1" customWidth="1"/>
    <col min="14083" max="14083" width="66.42578125" style="1" customWidth="1"/>
    <col min="14084" max="14086" width="14.140625" style="1" customWidth="1"/>
    <col min="14087" max="14336" width="9.140625" style="1"/>
    <col min="14337" max="14337" width="2.28515625" style="1" customWidth="1"/>
    <col min="14338" max="14338" width="10" style="1" customWidth="1"/>
    <col min="14339" max="14339" width="66.42578125" style="1" customWidth="1"/>
    <col min="14340" max="14342" width="14.140625" style="1" customWidth="1"/>
    <col min="14343" max="14592" width="9.140625" style="1"/>
    <col min="14593" max="14593" width="2.28515625" style="1" customWidth="1"/>
    <col min="14594" max="14594" width="10" style="1" customWidth="1"/>
    <col min="14595" max="14595" width="66.42578125" style="1" customWidth="1"/>
    <col min="14596" max="14598" width="14.140625" style="1" customWidth="1"/>
    <col min="14599" max="14848" width="9.140625" style="1"/>
    <col min="14849" max="14849" width="2.28515625" style="1" customWidth="1"/>
    <col min="14850" max="14850" width="10" style="1" customWidth="1"/>
    <col min="14851" max="14851" width="66.42578125" style="1" customWidth="1"/>
    <col min="14852" max="14854" width="14.140625" style="1" customWidth="1"/>
    <col min="14855" max="15104" width="9.140625" style="1"/>
    <col min="15105" max="15105" width="2.28515625" style="1" customWidth="1"/>
    <col min="15106" max="15106" width="10" style="1" customWidth="1"/>
    <col min="15107" max="15107" width="66.42578125" style="1" customWidth="1"/>
    <col min="15108" max="15110" width="14.140625" style="1" customWidth="1"/>
    <col min="15111" max="15360" width="9.140625" style="1"/>
    <col min="15361" max="15361" width="2.28515625" style="1" customWidth="1"/>
    <col min="15362" max="15362" width="10" style="1" customWidth="1"/>
    <col min="15363" max="15363" width="66.42578125" style="1" customWidth="1"/>
    <col min="15364" max="15366" width="14.140625" style="1" customWidth="1"/>
    <col min="15367" max="15616" width="9.140625" style="1"/>
    <col min="15617" max="15617" width="2.28515625" style="1" customWidth="1"/>
    <col min="15618" max="15618" width="10" style="1" customWidth="1"/>
    <col min="15619" max="15619" width="66.42578125" style="1" customWidth="1"/>
    <col min="15620" max="15622" width="14.140625" style="1" customWidth="1"/>
    <col min="15623" max="15872" width="9.140625" style="1"/>
    <col min="15873" max="15873" width="2.28515625" style="1" customWidth="1"/>
    <col min="15874" max="15874" width="10" style="1" customWidth="1"/>
    <col min="15875" max="15875" width="66.42578125" style="1" customWidth="1"/>
    <col min="15876" max="15878" width="14.140625" style="1" customWidth="1"/>
    <col min="15879" max="16128" width="9.140625" style="1"/>
    <col min="16129" max="16129" width="2.28515625" style="1" customWidth="1"/>
    <col min="16130" max="16130" width="10" style="1" customWidth="1"/>
    <col min="16131" max="16131" width="66.42578125" style="1" customWidth="1"/>
    <col min="16132" max="16134" width="14.140625" style="1" customWidth="1"/>
    <col min="16135" max="16384" width="9.140625" style="1"/>
  </cols>
  <sheetData>
    <row r="1" spans="1:7" ht="16.350000000000001" customHeight="1" x14ac:dyDescent="0.2">
      <c r="A1" s="30"/>
      <c r="B1" s="311" t="s">
        <v>458</v>
      </c>
      <c r="C1" s="28"/>
      <c r="D1" s="29"/>
      <c r="E1" s="29"/>
      <c r="F1" s="29"/>
    </row>
    <row r="2" spans="1:7" ht="16.350000000000001" customHeight="1" x14ac:dyDescent="0.25">
      <c r="A2" s="13"/>
      <c r="B2" s="9" t="s">
        <v>82</v>
      </c>
      <c r="C2" s="9"/>
      <c r="D2" s="50" t="str">
        <f>IF(Assets!F75=Liabilities!E49,"","DOES NOT BALANCE")</f>
        <v/>
      </c>
      <c r="E2" s="12"/>
      <c r="F2" s="12"/>
      <c r="G2" s="31"/>
    </row>
    <row r="3" spans="1:7" ht="3.95" customHeight="1" x14ac:dyDescent="0.2">
      <c r="A3" s="17"/>
      <c r="B3" s="7"/>
      <c r="C3" s="7"/>
      <c r="D3" s="48"/>
      <c r="E3" s="12"/>
      <c r="F3" s="12"/>
    </row>
    <row r="4" spans="1:7" x14ac:dyDescent="0.2">
      <c r="A4" s="27"/>
      <c r="B4" s="26" t="s">
        <v>83</v>
      </c>
      <c r="C4" s="26" t="s">
        <v>23</v>
      </c>
      <c r="D4" s="344" t="s">
        <v>24</v>
      </c>
      <c r="E4" s="344" t="s">
        <v>25</v>
      </c>
      <c r="F4" s="344" t="s">
        <v>22</v>
      </c>
    </row>
    <row r="5" spans="1:7" x14ac:dyDescent="0.2">
      <c r="A5" s="21"/>
      <c r="B5" s="20" t="s">
        <v>84</v>
      </c>
      <c r="C5" s="20" t="s">
        <v>21</v>
      </c>
      <c r="D5" s="19"/>
      <c r="E5" s="19"/>
      <c r="F5" s="18"/>
    </row>
    <row r="6" spans="1:7" x14ac:dyDescent="0.2">
      <c r="A6" s="17"/>
      <c r="B6" s="16" t="s">
        <v>85</v>
      </c>
      <c r="C6" s="16" t="s">
        <v>20</v>
      </c>
      <c r="D6" s="37"/>
      <c r="E6" s="37"/>
      <c r="F6" s="15">
        <f>D6+E6</f>
        <v>0</v>
      </c>
    </row>
    <row r="7" spans="1:7" x14ac:dyDescent="0.2">
      <c r="A7" s="17"/>
      <c r="B7" s="16" t="s">
        <v>86</v>
      </c>
      <c r="C7" s="25" t="s">
        <v>19</v>
      </c>
      <c r="D7" s="38"/>
      <c r="E7" s="38"/>
      <c r="F7" s="15">
        <f>D7+E7</f>
        <v>0</v>
      </c>
    </row>
    <row r="8" spans="1:7" ht="13.5" thickBot="1" x14ac:dyDescent="0.25">
      <c r="A8" s="24"/>
      <c r="B8" s="16" t="s">
        <v>87</v>
      </c>
      <c r="C8" s="16" t="s">
        <v>18</v>
      </c>
      <c r="D8" s="39"/>
      <c r="E8" s="39"/>
      <c r="F8" s="15">
        <f>D8+E8</f>
        <v>0</v>
      </c>
    </row>
    <row r="9" spans="1:7" s="23" customFormat="1" ht="20.25" customHeight="1" thickBot="1" x14ac:dyDescent="0.25">
      <c r="A9" s="11"/>
      <c r="B9" s="10" t="s">
        <v>135</v>
      </c>
      <c r="C9" s="10" t="s">
        <v>1</v>
      </c>
      <c r="D9" s="14">
        <f>SUM(D6:D8)</f>
        <v>0</v>
      </c>
      <c r="E9" s="14">
        <f>SUM(E6:E8)</f>
        <v>0</v>
      </c>
      <c r="F9" s="14">
        <f>SUM(F6:F8)</f>
        <v>0</v>
      </c>
    </row>
    <row r="10" spans="1:7" ht="16.350000000000001" customHeight="1" x14ac:dyDescent="0.2">
      <c r="A10" s="21"/>
      <c r="B10" s="20" t="s">
        <v>88</v>
      </c>
      <c r="C10" s="20" t="s">
        <v>17</v>
      </c>
      <c r="D10" s="19"/>
      <c r="E10" s="19"/>
      <c r="F10" s="18"/>
    </row>
    <row r="11" spans="1:7" x14ac:dyDescent="0.2">
      <c r="A11" s="17"/>
      <c r="B11" s="16" t="s">
        <v>89</v>
      </c>
      <c r="C11" s="16" t="s">
        <v>16</v>
      </c>
      <c r="D11" s="39"/>
      <c r="E11" s="37"/>
      <c r="F11" s="15">
        <f>D11+E11</f>
        <v>0</v>
      </c>
    </row>
    <row r="12" spans="1:7" x14ac:dyDescent="0.2">
      <c r="A12" s="17"/>
      <c r="B12" s="16" t="s">
        <v>90</v>
      </c>
      <c r="C12" s="16" t="s">
        <v>27</v>
      </c>
      <c r="D12" s="38"/>
      <c r="E12" s="38"/>
      <c r="F12" s="15">
        <f>D12+E12</f>
        <v>0</v>
      </c>
    </row>
    <row r="13" spans="1:7" ht="13.5" thickBot="1" x14ac:dyDescent="0.25">
      <c r="A13" s="17"/>
      <c r="B13" s="16" t="s">
        <v>91</v>
      </c>
      <c r="C13" s="16" t="s">
        <v>26</v>
      </c>
      <c r="D13" s="39"/>
      <c r="E13" s="39"/>
      <c r="F13" s="15">
        <f>D13+E13</f>
        <v>0</v>
      </c>
    </row>
    <row r="14" spans="1:7" ht="16.5" customHeight="1" thickBot="1" x14ac:dyDescent="0.25">
      <c r="A14" s="11"/>
      <c r="B14" s="10" t="s">
        <v>136</v>
      </c>
      <c r="C14" s="10" t="s">
        <v>1</v>
      </c>
      <c r="D14" s="14">
        <f>SUM(D11:D13)</f>
        <v>0</v>
      </c>
      <c r="E14" s="14">
        <f>SUM(E11:E13)</f>
        <v>0</v>
      </c>
      <c r="F14" s="14">
        <f>SUM(F11:F13)</f>
        <v>0</v>
      </c>
    </row>
    <row r="15" spans="1:7" ht="16.350000000000001" customHeight="1" x14ac:dyDescent="0.2">
      <c r="A15" s="21"/>
      <c r="B15" s="20" t="s">
        <v>150</v>
      </c>
      <c r="C15" s="20" t="s">
        <v>15</v>
      </c>
      <c r="D15" s="19"/>
      <c r="E15" s="19"/>
      <c r="F15" s="18"/>
    </row>
    <row r="16" spans="1:7" x14ac:dyDescent="0.2">
      <c r="A16" s="17"/>
      <c r="B16" s="16" t="s">
        <v>92</v>
      </c>
      <c r="C16" s="16" t="s">
        <v>28</v>
      </c>
      <c r="D16" s="39"/>
      <c r="E16" s="39"/>
      <c r="F16" s="15">
        <f>D16+E16</f>
        <v>0</v>
      </c>
    </row>
    <row r="17" spans="1:6" x14ac:dyDescent="0.2">
      <c r="A17" s="17"/>
      <c r="B17" s="16" t="s">
        <v>93</v>
      </c>
      <c r="C17" s="35" t="s">
        <v>154</v>
      </c>
      <c r="D17" s="39"/>
      <c r="E17" s="39"/>
      <c r="F17" s="15">
        <f t="shared" ref="F17:F25" si="0">D17+E17</f>
        <v>0</v>
      </c>
    </row>
    <row r="18" spans="1:6" x14ac:dyDescent="0.2">
      <c r="A18" s="17"/>
      <c r="B18" s="35" t="s">
        <v>153</v>
      </c>
      <c r="C18" s="16" t="s">
        <v>33</v>
      </c>
      <c r="D18" s="39"/>
      <c r="E18" s="39"/>
      <c r="F18" s="15">
        <f t="shared" si="0"/>
        <v>0</v>
      </c>
    </row>
    <row r="19" spans="1:6" x14ac:dyDescent="0.2">
      <c r="A19" s="17"/>
      <c r="B19" s="35" t="s">
        <v>94</v>
      </c>
      <c r="C19" s="16" t="s">
        <v>34</v>
      </c>
      <c r="D19" s="39"/>
      <c r="E19" s="39"/>
      <c r="F19" s="15">
        <f t="shared" si="0"/>
        <v>0</v>
      </c>
    </row>
    <row r="20" spans="1:6" x14ac:dyDescent="0.2">
      <c r="A20" s="17"/>
      <c r="B20" s="35" t="s">
        <v>95</v>
      </c>
      <c r="C20" s="16" t="s">
        <v>35</v>
      </c>
      <c r="D20" s="39"/>
      <c r="E20" s="39"/>
      <c r="F20" s="15">
        <f t="shared" si="0"/>
        <v>0</v>
      </c>
    </row>
    <row r="21" spans="1:6" x14ac:dyDescent="0.2">
      <c r="A21" s="17"/>
      <c r="B21" s="35" t="s">
        <v>96</v>
      </c>
      <c r="C21" s="35" t="s">
        <v>152</v>
      </c>
      <c r="D21" s="39"/>
      <c r="E21" s="39"/>
      <c r="F21" s="15">
        <f t="shared" si="0"/>
        <v>0</v>
      </c>
    </row>
    <row r="22" spans="1:6" x14ac:dyDescent="0.2">
      <c r="A22" s="17"/>
      <c r="B22" s="35" t="s">
        <v>97</v>
      </c>
      <c r="C22" s="16" t="s">
        <v>48</v>
      </c>
      <c r="D22" s="39"/>
      <c r="E22" s="39"/>
      <c r="F22" s="15">
        <f t="shared" si="0"/>
        <v>0</v>
      </c>
    </row>
    <row r="23" spans="1:6" x14ac:dyDescent="0.2">
      <c r="A23" s="17"/>
      <c r="B23" s="35" t="s">
        <v>98</v>
      </c>
      <c r="C23" s="35" t="s">
        <v>43</v>
      </c>
      <c r="D23" s="39"/>
      <c r="E23" s="39"/>
      <c r="F23" s="15">
        <f t="shared" si="0"/>
        <v>0</v>
      </c>
    </row>
    <row r="24" spans="1:6" ht="13.5" thickBot="1" x14ac:dyDescent="0.25">
      <c r="A24" s="17"/>
      <c r="B24" s="35" t="s">
        <v>99</v>
      </c>
      <c r="C24" s="16" t="s">
        <v>42</v>
      </c>
      <c r="D24" s="39"/>
      <c r="E24" s="39"/>
      <c r="F24" s="15">
        <f t="shared" si="0"/>
        <v>0</v>
      </c>
    </row>
    <row r="25" spans="1:6" ht="13.5" thickBot="1" x14ac:dyDescent="0.25">
      <c r="A25" s="17"/>
      <c r="B25" s="35" t="s">
        <v>115</v>
      </c>
      <c r="C25" s="10" t="s">
        <v>1</v>
      </c>
      <c r="D25" s="14">
        <f>SUM(D16:D24)</f>
        <v>0</v>
      </c>
      <c r="E25" s="14">
        <f>SUM(E16:E24)</f>
        <v>0</v>
      </c>
      <c r="F25" s="14">
        <f t="shared" si="0"/>
        <v>0</v>
      </c>
    </row>
    <row r="26" spans="1:6" ht="16.350000000000001" customHeight="1" x14ac:dyDescent="0.2">
      <c r="A26" s="13"/>
      <c r="B26" s="22" t="s">
        <v>151</v>
      </c>
      <c r="C26" s="20" t="s">
        <v>14</v>
      </c>
      <c r="D26" s="19"/>
      <c r="E26" s="19"/>
      <c r="F26" s="18"/>
    </row>
    <row r="27" spans="1:6" x14ac:dyDescent="0.2">
      <c r="A27" s="17"/>
      <c r="B27" s="16" t="s">
        <v>100</v>
      </c>
      <c r="C27" s="16" t="s">
        <v>30</v>
      </c>
      <c r="D27" s="39"/>
      <c r="E27" s="39"/>
      <c r="F27" s="15">
        <f t="shared" ref="F27:F32" si="1">D27+E27</f>
        <v>0</v>
      </c>
    </row>
    <row r="28" spans="1:6" x14ac:dyDescent="0.2">
      <c r="A28" s="17"/>
      <c r="B28" s="16" t="s">
        <v>101</v>
      </c>
      <c r="C28" s="16" t="s">
        <v>29</v>
      </c>
      <c r="D28" s="39"/>
      <c r="E28" s="39"/>
      <c r="F28" s="15">
        <f t="shared" si="1"/>
        <v>0</v>
      </c>
    </row>
    <row r="29" spans="1:6" x14ac:dyDescent="0.2">
      <c r="A29" s="17"/>
      <c r="B29" s="16" t="s">
        <v>102</v>
      </c>
      <c r="C29" s="16" t="s">
        <v>31</v>
      </c>
      <c r="D29" s="39"/>
      <c r="E29" s="39"/>
      <c r="F29" s="15">
        <f t="shared" si="1"/>
        <v>0</v>
      </c>
    </row>
    <row r="30" spans="1:6" x14ac:dyDescent="0.2">
      <c r="A30" s="17"/>
      <c r="B30" s="16" t="s">
        <v>103</v>
      </c>
      <c r="C30" s="16" t="s">
        <v>36</v>
      </c>
      <c r="D30" s="39"/>
      <c r="E30" s="39"/>
      <c r="F30" s="15">
        <f t="shared" si="1"/>
        <v>0</v>
      </c>
    </row>
    <row r="31" spans="1:6" x14ac:dyDescent="0.2">
      <c r="A31" s="17"/>
      <c r="B31" s="16" t="s">
        <v>104</v>
      </c>
      <c r="C31" s="16" t="s">
        <v>37</v>
      </c>
      <c r="D31" s="39"/>
      <c r="E31" s="39"/>
      <c r="F31" s="15">
        <f t="shared" si="1"/>
        <v>0</v>
      </c>
    </row>
    <row r="32" spans="1:6" ht="13.5" thickBot="1" x14ac:dyDescent="0.25">
      <c r="A32" s="17"/>
      <c r="B32" s="16" t="s">
        <v>105</v>
      </c>
      <c r="C32" s="16" t="s">
        <v>32</v>
      </c>
      <c r="D32" s="39"/>
      <c r="E32" s="39"/>
      <c r="F32" s="15">
        <f t="shared" si="1"/>
        <v>0</v>
      </c>
    </row>
    <row r="33" spans="1:7" ht="16.5" customHeight="1" thickBot="1" x14ac:dyDescent="0.25">
      <c r="A33" s="11"/>
      <c r="B33" s="10" t="s">
        <v>137</v>
      </c>
      <c r="C33" s="10" t="s">
        <v>1</v>
      </c>
      <c r="D33" s="14">
        <f>SUM(D27:D32)</f>
        <v>0</v>
      </c>
      <c r="E33" s="14">
        <f>SUM(E27:E32)</f>
        <v>0</v>
      </c>
      <c r="F33" s="14">
        <f>SUM(F27:F32)</f>
        <v>0</v>
      </c>
    </row>
    <row r="34" spans="1:7" ht="16.350000000000001" customHeight="1" x14ac:dyDescent="0.2">
      <c r="A34" s="21"/>
      <c r="B34" s="20" t="s">
        <v>106</v>
      </c>
      <c r="C34" s="20" t="s">
        <v>13</v>
      </c>
      <c r="D34" s="19"/>
      <c r="E34" s="19"/>
      <c r="F34" s="18"/>
    </row>
    <row r="35" spans="1:7" s="347" customFormat="1" x14ac:dyDescent="0.2">
      <c r="A35" s="345"/>
      <c r="B35" s="35" t="s">
        <v>107</v>
      </c>
      <c r="C35" s="35" t="s">
        <v>39</v>
      </c>
      <c r="D35" s="343"/>
      <c r="E35" s="343"/>
      <c r="F35" s="385">
        <f>D35+E35</f>
        <v>0</v>
      </c>
    </row>
    <row r="36" spans="1:7" s="347" customFormat="1" x14ac:dyDescent="0.2">
      <c r="A36" s="345"/>
      <c r="B36" s="35" t="s">
        <v>108</v>
      </c>
      <c r="C36" s="35" t="s">
        <v>40</v>
      </c>
      <c r="D36" s="343"/>
      <c r="E36" s="343"/>
      <c r="F36" s="385">
        <f t="shared" ref="F36:F44" si="2">D36+E36</f>
        <v>0</v>
      </c>
    </row>
    <row r="37" spans="1:7" s="347" customFormat="1" x14ac:dyDescent="0.2">
      <c r="A37" s="345"/>
      <c r="B37" s="35" t="s">
        <v>109</v>
      </c>
      <c r="C37" s="35" t="s">
        <v>155</v>
      </c>
      <c r="D37" s="343"/>
      <c r="E37" s="343"/>
      <c r="F37" s="385">
        <f t="shared" si="2"/>
        <v>0</v>
      </c>
    </row>
    <row r="38" spans="1:7" s="347" customFormat="1" x14ac:dyDescent="0.2">
      <c r="A38" s="345"/>
      <c r="B38" s="35" t="s">
        <v>532</v>
      </c>
      <c r="C38" s="35" t="s">
        <v>529</v>
      </c>
      <c r="D38" s="343"/>
      <c r="E38" s="343"/>
      <c r="F38" s="386">
        <f t="shared" si="2"/>
        <v>0</v>
      </c>
    </row>
    <row r="39" spans="1:7" s="348" customFormat="1" x14ac:dyDescent="0.2">
      <c r="A39" s="13"/>
      <c r="B39" s="35" t="s">
        <v>538</v>
      </c>
      <c r="C39" s="392" t="s">
        <v>530</v>
      </c>
      <c r="D39" s="393">
        <f>SUM(D40:D42)</f>
        <v>0</v>
      </c>
      <c r="E39" s="394">
        <f>SUM(E40:E42)</f>
        <v>0</v>
      </c>
      <c r="F39" s="394">
        <f>SUM(F40:F42)</f>
        <v>0</v>
      </c>
      <c r="G39" s="347"/>
    </row>
    <row r="40" spans="1:7" s="348" customFormat="1" x14ac:dyDescent="0.2">
      <c r="A40" s="13"/>
      <c r="B40" s="35" t="s">
        <v>475</v>
      </c>
      <c r="C40" s="351" t="s">
        <v>533</v>
      </c>
      <c r="D40" s="395"/>
      <c r="E40" s="395"/>
      <c r="F40" s="387">
        <f t="shared" si="2"/>
        <v>0</v>
      </c>
      <c r="G40" s="347"/>
    </row>
    <row r="41" spans="1:7" s="348" customFormat="1" x14ac:dyDescent="0.2">
      <c r="A41" s="13"/>
      <c r="B41" s="35" t="s">
        <v>476</v>
      </c>
      <c r="C41" s="351" t="s">
        <v>534</v>
      </c>
      <c r="D41" s="396"/>
      <c r="E41" s="396"/>
      <c r="F41" s="387">
        <f t="shared" si="2"/>
        <v>0</v>
      </c>
      <c r="G41" s="347"/>
    </row>
    <row r="42" spans="1:7" s="348" customFormat="1" x14ac:dyDescent="0.2">
      <c r="A42" s="13"/>
      <c r="B42" s="35" t="s">
        <v>477</v>
      </c>
      <c r="C42" s="351" t="s">
        <v>535</v>
      </c>
      <c r="D42" s="396"/>
      <c r="E42" s="396"/>
      <c r="F42" s="387">
        <f t="shared" si="2"/>
        <v>0</v>
      </c>
      <c r="G42" s="347"/>
    </row>
    <row r="43" spans="1:7" s="348" customFormat="1" x14ac:dyDescent="0.2">
      <c r="A43" s="13"/>
      <c r="B43" s="35" t="s">
        <v>536</v>
      </c>
      <c r="C43" s="35" t="s">
        <v>531</v>
      </c>
      <c r="D43" s="343"/>
      <c r="E43" s="343"/>
      <c r="F43" s="385">
        <f t="shared" si="2"/>
        <v>0</v>
      </c>
      <c r="G43" s="347"/>
    </row>
    <row r="44" spans="1:7" s="348" customFormat="1" ht="13.5" thickBot="1" x14ac:dyDescent="0.25">
      <c r="A44" s="13"/>
      <c r="B44" s="35" t="s">
        <v>537</v>
      </c>
      <c r="C44" s="392" t="s">
        <v>38</v>
      </c>
      <c r="D44" s="343"/>
      <c r="E44" s="343"/>
      <c r="F44" s="385">
        <f t="shared" si="2"/>
        <v>0</v>
      </c>
      <c r="G44" s="347"/>
    </row>
    <row r="45" spans="1:7" s="348" customFormat="1" ht="16.5" customHeight="1" thickBot="1" x14ac:dyDescent="0.25">
      <c r="A45" s="11"/>
      <c r="B45" s="10" t="s">
        <v>138</v>
      </c>
      <c r="C45" s="10" t="s">
        <v>1</v>
      </c>
      <c r="D45" s="14">
        <f>SUM(D35:D39)+SUM(D43:D44)</f>
        <v>0</v>
      </c>
      <c r="E45" s="14">
        <f t="shared" ref="E45:F45" si="3">SUM(E35:E39)+SUM(E43:E44)</f>
        <v>0</v>
      </c>
      <c r="F45" s="14">
        <f t="shared" si="3"/>
        <v>0</v>
      </c>
      <c r="G45" s="347"/>
    </row>
    <row r="46" spans="1:7" ht="16.350000000000001" customHeight="1" x14ac:dyDescent="0.2">
      <c r="A46" s="21"/>
      <c r="B46" s="20" t="s">
        <v>110</v>
      </c>
      <c r="C46" s="20" t="s">
        <v>41</v>
      </c>
      <c r="D46" s="19"/>
      <c r="E46" s="19"/>
      <c r="F46" s="18"/>
    </row>
    <row r="47" spans="1:7" x14ac:dyDescent="0.2">
      <c r="A47" s="17"/>
      <c r="B47" s="16" t="s">
        <v>111</v>
      </c>
      <c r="C47" s="16" t="s">
        <v>47</v>
      </c>
      <c r="D47" s="37"/>
      <c r="E47" s="37"/>
      <c r="F47" s="15">
        <f>D47+E47</f>
        <v>0</v>
      </c>
    </row>
    <row r="48" spans="1:7" x14ac:dyDescent="0.2">
      <c r="A48" s="17"/>
      <c r="B48" s="16" t="s">
        <v>112</v>
      </c>
      <c r="C48" s="16" t="s">
        <v>156</v>
      </c>
      <c r="D48" s="37"/>
      <c r="E48" s="37"/>
      <c r="F48" s="15">
        <f t="shared" ref="F48:F58" si="4">D48+E48</f>
        <v>0</v>
      </c>
    </row>
    <row r="49" spans="1:6" x14ac:dyDescent="0.2">
      <c r="A49" s="17"/>
      <c r="B49" s="16" t="s">
        <v>113</v>
      </c>
      <c r="C49" s="16" t="s">
        <v>48</v>
      </c>
      <c r="D49" s="37"/>
      <c r="E49" s="37"/>
      <c r="F49" s="15">
        <f t="shared" si="4"/>
        <v>0</v>
      </c>
    </row>
    <row r="50" spans="1:6" x14ac:dyDescent="0.2">
      <c r="A50" s="17"/>
      <c r="B50" s="16" t="s">
        <v>114</v>
      </c>
      <c r="C50" s="16" t="s">
        <v>43</v>
      </c>
      <c r="D50" s="37"/>
      <c r="E50" s="37"/>
      <c r="F50" s="15">
        <f t="shared" si="4"/>
        <v>0</v>
      </c>
    </row>
    <row r="51" spans="1:6" x14ac:dyDescent="0.2">
      <c r="A51" s="17"/>
      <c r="B51" s="16" t="s">
        <v>116</v>
      </c>
      <c r="C51" s="16" t="s">
        <v>42</v>
      </c>
      <c r="D51" s="37"/>
      <c r="E51" s="37"/>
      <c r="F51" s="15">
        <f t="shared" si="4"/>
        <v>0</v>
      </c>
    </row>
    <row r="52" spans="1:6" x14ac:dyDescent="0.2">
      <c r="A52" s="17"/>
      <c r="B52" s="16" t="s">
        <v>117</v>
      </c>
      <c r="C52" s="16" t="s">
        <v>30</v>
      </c>
      <c r="D52" s="37"/>
      <c r="E52" s="37"/>
      <c r="F52" s="15">
        <f t="shared" si="4"/>
        <v>0</v>
      </c>
    </row>
    <row r="53" spans="1:6" ht="12.75" customHeight="1" x14ac:dyDescent="0.2">
      <c r="A53" s="17"/>
      <c r="B53" s="16" t="s">
        <v>118</v>
      </c>
      <c r="C53" s="16" t="s">
        <v>29</v>
      </c>
      <c r="D53" s="37"/>
      <c r="E53" s="37"/>
      <c r="F53" s="15">
        <f t="shared" si="4"/>
        <v>0</v>
      </c>
    </row>
    <row r="54" spans="1:6" ht="12.75" customHeight="1" x14ac:dyDescent="0.2">
      <c r="A54" s="17"/>
      <c r="B54" s="16" t="s">
        <v>119</v>
      </c>
      <c r="C54" s="16" t="s">
        <v>31</v>
      </c>
      <c r="D54" s="37"/>
      <c r="E54" s="37"/>
      <c r="F54" s="15">
        <f t="shared" si="4"/>
        <v>0</v>
      </c>
    </row>
    <row r="55" spans="1:6" ht="12.75" customHeight="1" x14ac:dyDescent="0.2">
      <c r="A55" s="17"/>
      <c r="B55" s="16" t="s">
        <v>120</v>
      </c>
      <c r="C55" s="16" t="s">
        <v>44</v>
      </c>
      <c r="D55" s="37"/>
      <c r="E55" s="37"/>
      <c r="F55" s="15">
        <f t="shared" si="4"/>
        <v>0</v>
      </c>
    </row>
    <row r="56" spans="1:6" ht="12.75" customHeight="1" x14ac:dyDescent="0.2">
      <c r="A56" s="17"/>
      <c r="B56" s="32" t="s">
        <v>123</v>
      </c>
      <c r="C56" s="16" t="s">
        <v>45</v>
      </c>
      <c r="D56" s="37"/>
      <c r="E56" s="37"/>
      <c r="F56" s="15">
        <f t="shared" si="4"/>
        <v>0</v>
      </c>
    </row>
    <row r="57" spans="1:6" ht="12.75" customHeight="1" x14ac:dyDescent="0.2">
      <c r="A57" s="17"/>
      <c r="B57" s="16" t="s">
        <v>121</v>
      </c>
      <c r="C57" s="16" t="s">
        <v>46</v>
      </c>
      <c r="D57" s="37"/>
      <c r="E57" s="37"/>
      <c r="F57" s="15">
        <f t="shared" si="4"/>
        <v>0</v>
      </c>
    </row>
    <row r="58" spans="1:6" ht="12.75" customHeight="1" thickBot="1" x14ac:dyDescent="0.25">
      <c r="A58" s="17"/>
      <c r="B58" s="16" t="s">
        <v>122</v>
      </c>
      <c r="C58" s="16" t="s">
        <v>12</v>
      </c>
      <c r="D58" s="37"/>
      <c r="E58" s="37"/>
      <c r="F58" s="15">
        <f t="shared" si="4"/>
        <v>0</v>
      </c>
    </row>
    <row r="59" spans="1:6" ht="12.75" customHeight="1" thickBot="1" x14ac:dyDescent="0.25">
      <c r="A59" s="11"/>
      <c r="B59" s="10" t="s">
        <v>139</v>
      </c>
      <c r="C59" s="10" t="s">
        <v>1</v>
      </c>
      <c r="D59" s="14">
        <f>SUM(D47:D58)</f>
        <v>0</v>
      </c>
      <c r="E59" s="14">
        <f>SUM(E47:E58)</f>
        <v>0</v>
      </c>
      <c r="F59" s="14">
        <f>SUM(F47:F58)</f>
        <v>0</v>
      </c>
    </row>
    <row r="60" spans="1:6" ht="12.75" customHeight="1" x14ac:dyDescent="0.2">
      <c r="A60" s="21"/>
      <c r="B60" s="20" t="s">
        <v>124</v>
      </c>
      <c r="C60" s="20" t="s">
        <v>11</v>
      </c>
      <c r="D60" s="19"/>
      <c r="E60" s="19"/>
      <c r="F60" s="18"/>
    </row>
    <row r="61" spans="1:6" ht="12.75" customHeight="1" x14ac:dyDescent="0.2">
      <c r="A61" s="17"/>
      <c r="B61" s="16" t="s">
        <v>125</v>
      </c>
      <c r="C61" s="16" t="s">
        <v>10</v>
      </c>
      <c r="D61" s="37"/>
      <c r="E61" s="37"/>
      <c r="F61" s="15">
        <f t="shared" ref="F61:F66" si="5">D61+E61</f>
        <v>0</v>
      </c>
    </row>
    <row r="62" spans="1:6" ht="12.75" customHeight="1" x14ac:dyDescent="0.2">
      <c r="A62" s="17"/>
      <c r="B62" s="16" t="s">
        <v>126</v>
      </c>
      <c r="C62" s="16" t="s">
        <v>9</v>
      </c>
      <c r="D62" s="37"/>
      <c r="E62" s="37"/>
      <c r="F62" s="15">
        <f t="shared" si="5"/>
        <v>0</v>
      </c>
    </row>
    <row r="63" spans="1:6" x14ac:dyDescent="0.2">
      <c r="A63" s="17"/>
      <c r="B63" s="16" t="s">
        <v>127</v>
      </c>
      <c r="C63" s="16" t="s">
        <v>462</v>
      </c>
      <c r="D63" s="37"/>
      <c r="E63" s="37"/>
      <c r="F63" s="15">
        <f t="shared" si="5"/>
        <v>0</v>
      </c>
    </row>
    <row r="64" spans="1:6" x14ac:dyDescent="0.2">
      <c r="A64" s="17"/>
      <c r="B64" s="16" t="s">
        <v>128</v>
      </c>
      <c r="C64" s="16" t="s">
        <v>8</v>
      </c>
      <c r="D64" s="37"/>
      <c r="E64" s="37"/>
      <c r="F64" s="15">
        <f t="shared" si="5"/>
        <v>0</v>
      </c>
    </row>
    <row r="65" spans="1:6" x14ac:dyDescent="0.2">
      <c r="A65" s="17"/>
      <c r="B65" s="16" t="s">
        <v>129</v>
      </c>
      <c r="C65" s="16" t="s">
        <v>7</v>
      </c>
      <c r="D65" s="37"/>
      <c r="E65" s="37"/>
      <c r="F65" s="15">
        <f t="shared" si="5"/>
        <v>0</v>
      </c>
    </row>
    <row r="66" spans="1:6" ht="13.5" thickBot="1" x14ac:dyDescent="0.25">
      <c r="A66" s="24"/>
      <c r="B66" s="16" t="s">
        <v>140</v>
      </c>
      <c r="C66" s="16" t="s">
        <v>455</v>
      </c>
      <c r="D66" s="38"/>
      <c r="E66" s="290"/>
      <c r="F66" s="15">
        <f t="shared" si="5"/>
        <v>0</v>
      </c>
    </row>
    <row r="67" spans="1:6" ht="16.5" customHeight="1" thickBot="1" x14ac:dyDescent="0.25">
      <c r="A67" s="11"/>
      <c r="B67" s="10" t="s">
        <v>456</v>
      </c>
      <c r="C67" s="10" t="s">
        <v>1</v>
      </c>
      <c r="D67" s="14">
        <f>SUM(D61:D66)</f>
        <v>0</v>
      </c>
      <c r="E67" s="14">
        <f>SUM(E61:E66)</f>
        <v>0</v>
      </c>
      <c r="F67" s="14">
        <f>SUM(F61:F66)</f>
        <v>0</v>
      </c>
    </row>
    <row r="68" spans="1:6" ht="16.350000000000001" customHeight="1" x14ac:dyDescent="0.2">
      <c r="A68" s="21"/>
      <c r="B68" s="20" t="s">
        <v>157</v>
      </c>
      <c r="C68" s="20" t="s">
        <v>6</v>
      </c>
      <c r="D68" s="19"/>
      <c r="E68" s="19"/>
      <c r="F68" s="18"/>
    </row>
    <row r="69" spans="1:6" x14ac:dyDescent="0.2">
      <c r="A69" s="17"/>
      <c r="B69" s="16" t="s">
        <v>130</v>
      </c>
      <c r="C69" s="16" t="s">
        <v>5</v>
      </c>
      <c r="D69" s="37"/>
      <c r="E69" s="37"/>
      <c r="F69" s="41">
        <f>D69+E69</f>
        <v>0</v>
      </c>
    </row>
    <row r="70" spans="1:6" x14ac:dyDescent="0.2">
      <c r="A70" s="17"/>
      <c r="B70" s="16" t="s">
        <v>131</v>
      </c>
      <c r="C70" s="16" t="s">
        <v>4</v>
      </c>
      <c r="D70" s="37"/>
      <c r="E70" s="37"/>
      <c r="F70" s="15">
        <f>D70+E70</f>
        <v>0</v>
      </c>
    </row>
    <row r="71" spans="1:6" x14ac:dyDescent="0.2">
      <c r="A71" s="17"/>
      <c r="B71" s="16" t="s">
        <v>132</v>
      </c>
      <c r="C71" s="16" t="s">
        <v>3</v>
      </c>
      <c r="D71" s="350"/>
      <c r="E71" s="37"/>
      <c r="F71" s="15">
        <f>D71+E71</f>
        <v>0</v>
      </c>
    </row>
    <row r="72" spans="1:6" ht="13.5" thickBot="1" x14ac:dyDescent="0.25">
      <c r="A72" s="17"/>
      <c r="B72" s="16" t="s">
        <v>133</v>
      </c>
      <c r="C72" s="16" t="s">
        <v>2</v>
      </c>
      <c r="D72" s="37"/>
      <c r="E72" s="37"/>
      <c r="F72" s="15">
        <f>D72+E72</f>
        <v>0</v>
      </c>
    </row>
    <row r="73" spans="1:6" ht="16.5" customHeight="1" thickBot="1" x14ac:dyDescent="0.25">
      <c r="A73" s="11"/>
      <c r="B73" s="10" t="s">
        <v>141</v>
      </c>
      <c r="C73" s="10" t="s">
        <v>1</v>
      </c>
      <c r="D73" s="14">
        <f>SUM(D69:D72)</f>
        <v>0</v>
      </c>
      <c r="E73" s="14">
        <f>SUM(E69:E72)</f>
        <v>0</v>
      </c>
      <c r="F73" s="14">
        <f>SUM(F69:F72)</f>
        <v>0</v>
      </c>
    </row>
    <row r="74" spans="1:6" ht="16.350000000000001" customHeight="1" thickBot="1" x14ac:dyDescent="0.25">
      <c r="A74" s="13"/>
      <c r="B74" s="9"/>
      <c r="C74" s="9"/>
      <c r="D74" s="12"/>
      <c r="E74" s="12"/>
      <c r="F74" s="42"/>
    </row>
    <row r="75" spans="1:6" ht="16.5" customHeight="1" thickBot="1" x14ac:dyDescent="0.25">
      <c r="A75" s="11"/>
      <c r="B75" s="10" t="s">
        <v>134</v>
      </c>
      <c r="C75" s="9" t="s">
        <v>0</v>
      </c>
      <c r="D75" s="8">
        <f>D9+D14+D25+D33+D45+D59+D67+D73</f>
        <v>0</v>
      </c>
      <c r="E75" s="8">
        <f>E9+E14+E25+E33+E45+E59+E67+E73</f>
        <v>0</v>
      </c>
      <c r="F75" s="14">
        <f>F9+F14+F25+F33+F45+F59+F67+F73</f>
        <v>0</v>
      </c>
    </row>
    <row r="76" spans="1:6" ht="13.5" thickBot="1" x14ac:dyDescent="0.25">
      <c r="A76" s="6"/>
      <c r="B76" s="4"/>
      <c r="C76" s="4"/>
      <c r="D76" s="5"/>
      <c r="E76" s="5"/>
      <c r="F76" s="43"/>
    </row>
    <row r="77" spans="1:6" x14ac:dyDescent="0.2">
      <c r="B77" s="1"/>
      <c r="D77" s="1"/>
      <c r="E77" s="1"/>
      <c r="F77" s="1"/>
    </row>
    <row r="78" spans="1:6" x14ac:dyDescent="0.2">
      <c r="B78" s="1"/>
      <c r="D78" s="1"/>
      <c r="E78" s="1"/>
      <c r="F78" s="1"/>
    </row>
    <row r="79" spans="1:6" x14ac:dyDescent="0.2">
      <c r="B79" s="1"/>
      <c r="D79" s="1"/>
      <c r="E79" s="1"/>
      <c r="F79" s="1"/>
    </row>
    <row r="80" spans="1:6" x14ac:dyDescent="0.2">
      <c r="B80" s="1"/>
      <c r="D80" s="1"/>
      <c r="E80" s="1"/>
      <c r="F80" s="1"/>
    </row>
    <row r="81" spans="2:6" x14ac:dyDescent="0.2">
      <c r="B81" s="1"/>
      <c r="D81" s="1"/>
      <c r="E81" s="1"/>
      <c r="F81" s="1"/>
    </row>
    <row r="82" spans="2:6" x14ac:dyDescent="0.2">
      <c r="B82" s="1"/>
      <c r="D82" s="1"/>
      <c r="E82" s="1"/>
      <c r="F82" s="1"/>
    </row>
    <row r="83" spans="2:6" x14ac:dyDescent="0.2">
      <c r="B83" s="1"/>
      <c r="D83" s="1"/>
      <c r="E83" s="1"/>
      <c r="F83" s="1"/>
    </row>
    <row r="84" spans="2:6" x14ac:dyDescent="0.2">
      <c r="B84" s="1"/>
      <c r="D84" s="1"/>
      <c r="E84" s="1"/>
      <c r="F84" s="1"/>
    </row>
    <row r="85" spans="2:6" x14ac:dyDescent="0.2">
      <c r="B85" s="1"/>
      <c r="D85" s="1"/>
      <c r="E85" s="1"/>
      <c r="F85" s="1"/>
    </row>
    <row r="86" spans="2:6" x14ac:dyDescent="0.2">
      <c r="B86" s="1"/>
      <c r="D86" s="1"/>
      <c r="E86" s="1"/>
      <c r="F86" s="1"/>
    </row>
    <row r="87" spans="2:6" x14ac:dyDescent="0.2">
      <c r="B87" s="1"/>
      <c r="D87" s="1"/>
      <c r="E87" s="1"/>
      <c r="F87" s="1"/>
    </row>
    <row r="88" spans="2:6" x14ac:dyDescent="0.2">
      <c r="B88" s="1"/>
      <c r="D88" s="1"/>
      <c r="E88" s="1"/>
      <c r="F88" s="1"/>
    </row>
    <row r="89" spans="2:6" x14ac:dyDescent="0.2">
      <c r="B89" s="1"/>
      <c r="D89" s="1"/>
      <c r="E89" s="1"/>
      <c r="F89" s="1"/>
    </row>
    <row r="90" spans="2:6" x14ac:dyDescent="0.2">
      <c r="B90" s="1"/>
      <c r="D90" s="1"/>
      <c r="E90" s="1"/>
      <c r="F90" s="1"/>
    </row>
    <row r="91" spans="2:6" x14ac:dyDescent="0.2">
      <c r="B91" s="1"/>
      <c r="D91" s="1"/>
      <c r="E91" s="1"/>
      <c r="F91" s="1"/>
    </row>
    <row r="92" spans="2:6" x14ac:dyDescent="0.2">
      <c r="B92" s="1"/>
      <c r="D92" s="1"/>
      <c r="E92" s="1"/>
      <c r="F92" s="1"/>
    </row>
    <row r="93" spans="2:6" x14ac:dyDescent="0.2">
      <c r="B93" s="1"/>
      <c r="D93" s="1"/>
      <c r="E93" s="1"/>
      <c r="F93" s="1"/>
    </row>
    <row r="94" spans="2:6" x14ac:dyDescent="0.2">
      <c r="B94" s="1"/>
      <c r="D94" s="1"/>
      <c r="E94" s="1"/>
      <c r="F94" s="1"/>
    </row>
    <row r="95" spans="2:6" x14ac:dyDescent="0.2">
      <c r="B95" s="1"/>
      <c r="D95" s="1"/>
      <c r="E95" s="1"/>
      <c r="F95" s="1"/>
    </row>
    <row r="96" spans="2:6" x14ac:dyDescent="0.2">
      <c r="B96" s="1"/>
      <c r="D96" s="1"/>
      <c r="E96" s="1"/>
      <c r="F96" s="1"/>
    </row>
    <row r="97" spans="2:6" x14ac:dyDescent="0.2">
      <c r="B97" s="1"/>
      <c r="D97" s="1"/>
      <c r="E97" s="1"/>
      <c r="F97" s="1"/>
    </row>
    <row r="98" spans="2:6" x14ac:dyDescent="0.2">
      <c r="B98" s="1"/>
      <c r="D98" s="1"/>
      <c r="E98" s="1"/>
      <c r="F98" s="1"/>
    </row>
    <row r="99" spans="2:6" x14ac:dyDescent="0.2">
      <c r="B99" s="1"/>
      <c r="D99" s="1"/>
      <c r="E99" s="1"/>
      <c r="F99" s="1"/>
    </row>
    <row r="100" spans="2:6" x14ac:dyDescent="0.2">
      <c r="B100" s="1"/>
      <c r="D100" s="1"/>
      <c r="E100" s="1"/>
      <c r="F100" s="1"/>
    </row>
    <row r="101" spans="2:6" x14ac:dyDescent="0.2">
      <c r="B101" s="1"/>
      <c r="D101" s="1"/>
      <c r="E101" s="1"/>
      <c r="F101" s="1"/>
    </row>
    <row r="102" spans="2:6" x14ac:dyDescent="0.2">
      <c r="B102" s="1"/>
      <c r="D102" s="1"/>
      <c r="E102" s="1"/>
      <c r="F102" s="1"/>
    </row>
    <row r="103" spans="2:6" x14ac:dyDescent="0.2">
      <c r="B103" s="1"/>
      <c r="D103" s="1"/>
      <c r="E103" s="1"/>
      <c r="F103" s="1"/>
    </row>
    <row r="104" spans="2:6" x14ac:dyDescent="0.2">
      <c r="B104" s="1"/>
      <c r="D104" s="1"/>
      <c r="E104" s="1"/>
      <c r="F104" s="1"/>
    </row>
    <row r="105" spans="2:6" x14ac:dyDescent="0.2">
      <c r="B105" s="1"/>
      <c r="D105" s="1"/>
      <c r="E105" s="1"/>
      <c r="F105" s="1"/>
    </row>
    <row r="106" spans="2:6" x14ac:dyDescent="0.2">
      <c r="B106" s="1"/>
      <c r="D106" s="1"/>
      <c r="E106" s="1"/>
      <c r="F106" s="1"/>
    </row>
    <row r="107" spans="2:6" x14ac:dyDescent="0.2">
      <c r="B107" s="1"/>
      <c r="D107" s="1"/>
      <c r="E107" s="1"/>
      <c r="F107" s="1"/>
    </row>
    <row r="108" spans="2:6" x14ac:dyDescent="0.2">
      <c r="B108" s="1"/>
      <c r="D108" s="1"/>
      <c r="E108" s="1"/>
      <c r="F108" s="1"/>
    </row>
    <row r="109" spans="2:6" x14ac:dyDescent="0.2">
      <c r="B109" s="1"/>
      <c r="D109" s="1"/>
      <c r="E109" s="1"/>
      <c r="F109" s="1"/>
    </row>
    <row r="110" spans="2:6" x14ac:dyDescent="0.2">
      <c r="B110" s="1"/>
      <c r="D110" s="1"/>
      <c r="E110" s="1"/>
      <c r="F110" s="1"/>
    </row>
    <row r="111" spans="2:6" x14ac:dyDescent="0.2">
      <c r="B111" s="1"/>
      <c r="D111" s="1"/>
      <c r="E111" s="1"/>
      <c r="F111" s="1"/>
    </row>
    <row r="112" spans="2:6" x14ac:dyDescent="0.2">
      <c r="B112" s="1"/>
      <c r="D112" s="1"/>
      <c r="E112" s="1"/>
      <c r="F112" s="1"/>
    </row>
    <row r="113" spans="2:6" ht="16.350000000000001" customHeight="1" x14ac:dyDescent="0.2">
      <c r="B113" s="1"/>
      <c r="D113" s="1"/>
      <c r="E113" s="1"/>
      <c r="F113" s="1"/>
    </row>
    <row r="114" spans="2:6" ht="16.350000000000001" customHeight="1" x14ac:dyDescent="0.2">
      <c r="B114" s="1"/>
      <c r="D114" s="1"/>
      <c r="E114" s="1"/>
      <c r="F114" s="1"/>
    </row>
    <row r="115" spans="2:6" x14ac:dyDescent="0.2">
      <c r="B115" s="1"/>
      <c r="D115" s="1"/>
      <c r="E115" s="1"/>
      <c r="F115" s="1"/>
    </row>
    <row r="116" spans="2:6" x14ac:dyDescent="0.2">
      <c r="B116" s="1"/>
      <c r="D116" s="1"/>
      <c r="E116" s="1"/>
      <c r="F116" s="1"/>
    </row>
    <row r="117" spans="2:6" x14ac:dyDescent="0.2">
      <c r="B117" s="1"/>
      <c r="D117" s="1"/>
      <c r="E117" s="1"/>
      <c r="F117" s="1"/>
    </row>
    <row r="118" spans="2:6" x14ac:dyDescent="0.2">
      <c r="B118" s="1"/>
      <c r="D118" s="1"/>
      <c r="E118" s="1"/>
      <c r="F118" s="1"/>
    </row>
    <row r="119" spans="2:6" x14ac:dyDescent="0.2">
      <c r="B119" s="1"/>
      <c r="D119" s="1"/>
      <c r="E119" s="1"/>
      <c r="F119" s="1"/>
    </row>
    <row r="120" spans="2:6" x14ac:dyDescent="0.2">
      <c r="B120" s="1"/>
      <c r="D120" s="1"/>
      <c r="E120" s="1"/>
      <c r="F120" s="1"/>
    </row>
    <row r="121" spans="2:6" x14ac:dyDescent="0.2">
      <c r="B121" s="1"/>
      <c r="D121" s="1"/>
      <c r="E121" s="1"/>
      <c r="F121" s="1"/>
    </row>
    <row r="122" spans="2:6" x14ac:dyDescent="0.2">
      <c r="B122" s="1"/>
      <c r="D122" s="1"/>
      <c r="E122" s="1"/>
      <c r="F122" s="1"/>
    </row>
    <row r="123" spans="2:6" x14ac:dyDescent="0.2">
      <c r="B123" s="1"/>
      <c r="D123" s="1"/>
      <c r="E123" s="1"/>
      <c r="F123" s="1"/>
    </row>
    <row r="124" spans="2:6" x14ac:dyDescent="0.2">
      <c r="B124" s="1"/>
      <c r="D124" s="1"/>
      <c r="E124" s="1"/>
      <c r="F124" s="1"/>
    </row>
    <row r="125" spans="2:6" x14ac:dyDescent="0.2">
      <c r="B125" s="1"/>
      <c r="D125" s="1"/>
      <c r="E125" s="1"/>
      <c r="F125" s="1"/>
    </row>
    <row r="126" spans="2:6" x14ac:dyDescent="0.2">
      <c r="B126" s="1"/>
      <c r="D126" s="1"/>
      <c r="E126" s="1"/>
      <c r="F126" s="1"/>
    </row>
    <row r="127" spans="2:6" x14ac:dyDescent="0.2">
      <c r="B127" s="1"/>
      <c r="D127" s="1"/>
      <c r="E127" s="1"/>
      <c r="F127" s="1"/>
    </row>
    <row r="128" spans="2:6" x14ac:dyDescent="0.2">
      <c r="B128" s="1"/>
      <c r="D128" s="1"/>
      <c r="E128" s="1"/>
      <c r="F128" s="1"/>
    </row>
    <row r="129" spans="2:6" x14ac:dyDescent="0.2">
      <c r="B129" s="1"/>
      <c r="D129" s="1"/>
      <c r="E129" s="1"/>
      <c r="F129" s="1"/>
    </row>
    <row r="130" spans="2:6" x14ac:dyDescent="0.2">
      <c r="B130" s="1"/>
      <c r="D130" s="1"/>
      <c r="E130" s="1"/>
      <c r="F130" s="1"/>
    </row>
    <row r="131" spans="2:6" x14ac:dyDescent="0.2">
      <c r="B131" s="1"/>
      <c r="D131" s="1"/>
      <c r="E131" s="1"/>
      <c r="F131" s="1"/>
    </row>
    <row r="132" spans="2:6" x14ac:dyDescent="0.2">
      <c r="B132" s="1"/>
      <c r="D132" s="1"/>
      <c r="E132" s="1"/>
      <c r="F132" s="1"/>
    </row>
    <row r="133" spans="2:6" x14ac:dyDescent="0.2">
      <c r="B133" s="1"/>
      <c r="D133" s="1"/>
      <c r="E133" s="1"/>
      <c r="F133" s="1"/>
    </row>
    <row r="134" spans="2:6" x14ac:dyDescent="0.2">
      <c r="B134" s="1"/>
      <c r="D134" s="1"/>
      <c r="E134" s="1"/>
      <c r="F134" s="1"/>
    </row>
    <row r="135" spans="2:6" x14ac:dyDescent="0.2">
      <c r="B135" s="1"/>
      <c r="D135" s="1"/>
      <c r="E135" s="1"/>
      <c r="F135" s="1"/>
    </row>
    <row r="136" spans="2:6" x14ac:dyDescent="0.2">
      <c r="B136" s="1"/>
      <c r="D136" s="1"/>
      <c r="E136" s="1"/>
      <c r="F136" s="1"/>
    </row>
    <row r="137" spans="2:6" x14ac:dyDescent="0.2">
      <c r="B137" s="1"/>
      <c r="D137" s="1"/>
      <c r="E137" s="1"/>
      <c r="F137" s="1"/>
    </row>
    <row r="138" spans="2:6" x14ac:dyDescent="0.2">
      <c r="B138" s="1"/>
      <c r="D138" s="1"/>
      <c r="E138" s="1"/>
      <c r="F138" s="1"/>
    </row>
    <row r="139" spans="2:6" x14ac:dyDescent="0.2">
      <c r="B139" s="1"/>
      <c r="D139" s="1"/>
      <c r="E139" s="1"/>
      <c r="F139" s="1"/>
    </row>
    <row r="140" spans="2:6" x14ac:dyDescent="0.2">
      <c r="B140" s="1"/>
      <c r="D140" s="1"/>
      <c r="E140" s="1"/>
      <c r="F140" s="1"/>
    </row>
    <row r="141" spans="2:6" x14ac:dyDescent="0.2">
      <c r="B141" s="1"/>
      <c r="D141" s="1"/>
      <c r="E141" s="1"/>
      <c r="F141" s="1"/>
    </row>
    <row r="142" spans="2:6" x14ac:dyDescent="0.2">
      <c r="B142" s="1"/>
      <c r="D142" s="1"/>
      <c r="E142" s="1"/>
      <c r="F142" s="1"/>
    </row>
    <row r="143" spans="2:6" x14ac:dyDescent="0.2">
      <c r="B143" s="1"/>
      <c r="D143" s="1"/>
      <c r="E143" s="1"/>
      <c r="F143" s="1"/>
    </row>
    <row r="144" spans="2:6" x14ac:dyDescent="0.2">
      <c r="B144" s="1"/>
      <c r="D144" s="1"/>
      <c r="E144" s="1"/>
      <c r="F144" s="1"/>
    </row>
    <row r="145" spans="2:6" x14ac:dyDescent="0.2">
      <c r="B145" s="1"/>
      <c r="D145" s="1"/>
      <c r="E145" s="1"/>
      <c r="F145" s="1"/>
    </row>
    <row r="146" spans="2:6" x14ac:dyDescent="0.2">
      <c r="B146" s="1"/>
      <c r="D146" s="1"/>
      <c r="E146" s="1"/>
      <c r="F146" s="1"/>
    </row>
    <row r="147" spans="2:6" x14ac:dyDescent="0.2">
      <c r="B147" s="1"/>
      <c r="D147" s="1"/>
      <c r="E147" s="1"/>
      <c r="F147" s="1"/>
    </row>
    <row r="148" spans="2:6" x14ac:dyDescent="0.2">
      <c r="B148" s="1"/>
      <c r="D148" s="1"/>
      <c r="E148" s="1"/>
      <c r="F148" s="1"/>
    </row>
    <row r="149" spans="2:6" x14ac:dyDescent="0.2">
      <c r="B149" s="1"/>
      <c r="D149" s="1"/>
      <c r="E149" s="1"/>
      <c r="F149" s="1"/>
    </row>
    <row r="150" spans="2:6" x14ac:dyDescent="0.2">
      <c r="B150" s="1"/>
      <c r="D150" s="1"/>
      <c r="E150" s="1"/>
      <c r="F150" s="1"/>
    </row>
    <row r="151" spans="2:6" x14ac:dyDescent="0.2">
      <c r="B151" s="1"/>
      <c r="D151" s="1"/>
      <c r="E151" s="1"/>
      <c r="F151" s="1"/>
    </row>
    <row r="152" spans="2:6" x14ac:dyDescent="0.2">
      <c r="B152" s="1"/>
      <c r="D152" s="1"/>
      <c r="E152" s="1"/>
      <c r="F152" s="1"/>
    </row>
    <row r="153" spans="2:6" x14ac:dyDescent="0.2">
      <c r="B153" s="1"/>
      <c r="D153" s="1"/>
      <c r="E153" s="1"/>
      <c r="F153" s="1"/>
    </row>
    <row r="154" spans="2:6" x14ac:dyDescent="0.2">
      <c r="B154" s="1"/>
      <c r="D154" s="1"/>
      <c r="E154" s="1"/>
      <c r="F154" s="1"/>
    </row>
    <row r="155" spans="2:6" x14ac:dyDescent="0.2">
      <c r="B155" s="1"/>
      <c r="D155" s="1"/>
      <c r="E155" s="1"/>
      <c r="F155" s="1"/>
    </row>
    <row r="156" spans="2:6" x14ac:dyDescent="0.2">
      <c r="B156" s="1"/>
      <c r="D156" s="1"/>
      <c r="E156" s="1"/>
      <c r="F156" s="1"/>
    </row>
    <row r="157" spans="2:6" x14ac:dyDescent="0.2">
      <c r="B157" s="1"/>
      <c r="D157" s="1"/>
      <c r="E157" s="1"/>
      <c r="F157" s="1"/>
    </row>
    <row r="158" spans="2:6" x14ac:dyDescent="0.2">
      <c r="B158" s="1"/>
      <c r="D158" s="1"/>
      <c r="E158" s="1"/>
      <c r="F158" s="1"/>
    </row>
    <row r="159" spans="2:6" x14ac:dyDescent="0.2">
      <c r="B159" s="1"/>
      <c r="D159" s="1"/>
      <c r="E159" s="1"/>
      <c r="F159" s="1"/>
    </row>
    <row r="160" spans="2:6" x14ac:dyDescent="0.2">
      <c r="B160" s="1"/>
      <c r="D160" s="1"/>
      <c r="E160" s="1"/>
      <c r="F160" s="1"/>
    </row>
    <row r="161" spans="2:6" x14ac:dyDescent="0.2">
      <c r="B161" s="1"/>
      <c r="D161" s="1"/>
      <c r="E161" s="1"/>
      <c r="F161" s="1"/>
    </row>
    <row r="162" spans="2:6" x14ac:dyDescent="0.2">
      <c r="B162" s="1"/>
      <c r="D162" s="1"/>
      <c r="E162" s="1"/>
      <c r="F162" s="1"/>
    </row>
    <row r="163" spans="2:6" x14ac:dyDescent="0.2">
      <c r="B163" s="1"/>
      <c r="D163" s="1"/>
      <c r="E163" s="1"/>
      <c r="F163" s="1"/>
    </row>
    <row r="164" spans="2:6" x14ac:dyDescent="0.2">
      <c r="B164" s="1"/>
      <c r="D164" s="1"/>
      <c r="E164" s="1"/>
      <c r="F164" s="1"/>
    </row>
    <row r="165" spans="2:6" x14ac:dyDescent="0.2">
      <c r="B165" s="1"/>
      <c r="D165" s="1"/>
      <c r="E165" s="1"/>
      <c r="F165" s="1"/>
    </row>
    <row r="166" spans="2:6" x14ac:dyDescent="0.2">
      <c r="B166" s="1"/>
      <c r="D166" s="1"/>
      <c r="E166" s="1"/>
      <c r="F166" s="1"/>
    </row>
    <row r="167" spans="2:6" x14ac:dyDescent="0.2">
      <c r="B167" s="1"/>
      <c r="D167" s="1"/>
      <c r="E167" s="1"/>
      <c r="F167" s="1"/>
    </row>
    <row r="168" spans="2:6" x14ac:dyDescent="0.2">
      <c r="B168" s="1"/>
      <c r="D168" s="1"/>
      <c r="E168" s="1"/>
      <c r="F168" s="1"/>
    </row>
    <row r="169" spans="2:6" x14ac:dyDescent="0.2">
      <c r="B169" s="1"/>
      <c r="D169" s="1"/>
      <c r="E169" s="1"/>
      <c r="F169" s="1"/>
    </row>
    <row r="170" spans="2:6" x14ac:dyDescent="0.2">
      <c r="B170" s="1"/>
      <c r="D170" s="1"/>
      <c r="E170" s="1"/>
      <c r="F170" s="1"/>
    </row>
    <row r="171" spans="2:6" x14ac:dyDescent="0.2">
      <c r="B171" s="1"/>
      <c r="D171" s="1"/>
      <c r="E171" s="1"/>
      <c r="F171" s="1"/>
    </row>
    <row r="172" spans="2:6" x14ac:dyDescent="0.2">
      <c r="B172" s="1"/>
      <c r="D172" s="1"/>
      <c r="E172" s="1"/>
      <c r="F172" s="1"/>
    </row>
    <row r="173" spans="2:6" x14ac:dyDescent="0.2">
      <c r="B173" s="1"/>
      <c r="D173" s="1"/>
      <c r="E173" s="1"/>
      <c r="F173" s="1"/>
    </row>
    <row r="174" spans="2:6" x14ac:dyDescent="0.2">
      <c r="B174" s="1"/>
      <c r="D174" s="1"/>
      <c r="E174" s="1"/>
      <c r="F174" s="1"/>
    </row>
    <row r="175" spans="2:6" x14ac:dyDescent="0.2">
      <c r="B175" s="1"/>
      <c r="D175" s="1"/>
      <c r="E175" s="1"/>
      <c r="F175" s="1"/>
    </row>
    <row r="176" spans="2:6" x14ac:dyDescent="0.2">
      <c r="B176" s="1"/>
      <c r="D176" s="1"/>
      <c r="E176" s="1"/>
      <c r="F176" s="1"/>
    </row>
    <row r="177" spans="2:6" x14ac:dyDescent="0.2">
      <c r="B177" s="1"/>
      <c r="D177" s="1"/>
      <c r="E177" s="1"/>
      <c r="F177" s="1"/>
    </row>
    <row r="178" spans="2:6" x14ac:dyDescent="0.2">
      <c r="B178" s="1"/>
      <c r="D178" s="1"/>
      <c r="E178" s="1"/>
      <c r="F178" s="1"/>
    </row>
    <row r="179" spans="2:6" x14ac:dyDescent="0.2">
      <c r="B179" s="1"/>
      <c r="D179" s="1"/>
      <c r="E179" s="1"/>
      <c r="F179" s="1"/>
    </row>
    <row r="180" spans="2:6" x14ac:dyDescent="0.2">
      <c r="B180" s="1"/>
      <c r="D180" s="1"/>
      <c r="E180" s="1"/>
      <c r="F180" s="1"/>
    </row>
    <row r="181" spans="2:6" x14ac:dyDescent="0.2">
      <c r="B181" s="1"/>
      <c r="D181" s="1"/>
      <c r="E181" s="1"/>
      <c r="F181" s="1"/>
    </row>
    <row r="182" spans="2:6" x14ac:dyDescent="0.2">
      <c r="B182" s="1"/>
      <c r="D182" s="1"/>
      <c r="E182" s="1"/>
      <c r="F182" s="1"/>
    </row>
    <row r="183" spans="2:6" x14ac:dyDescent="0.2">
      <c r="B183" s="1"/>
      <c r="D183" s="1"/>
      <c r="E183" s="1"/>
      <c r="F183" s="1"/>
    </row>
    <row r="184" spans="2:6" x14ac:dyDescent="0.2">
      <c r="B184" s="1"/>
      <c r="D184" s="1"/>
      <c r="E184" s="1"/>
      <c r="F184" s="1"/>
    </row>
    <row r="185" spans="2:6" x14ac:dyDescent="0.2">
      <c r="B185" s="1"/>
      <c r="D185" s="1"/>
      <c r="E185" s="1"/>
      <c r="F185" s="1"/>
    </row>
    <row r="186" spans="2:6" x14ac:dyDescent="0.2">
      <c r="B186" s="1"/>
      <c r="D186" s="1"/>
      <c r="E186" s="1"/>
      <c r="F186" s="1"/>
    </row>
    <row r="187" spans="2:6" x14ac:dyDescent="0.2">
      <c r="B187" s="1"/>
      <c r="D187" s="1"/>
      <c r="E187" s="1"/>
      <c r="F187" s="1"/>
    </row>
    <row r="188" spans="2:6" x14ac:dyDescent="0.2">
      <c r="B188" s="1"/>
      <c r="D188" s="1"/>
      <c r="E188" s="1"/>
      <c r="F188" s="1"/>
    </row>
    <row r="189" spans="2:6" x14ac:dyDescent="0.2">
      <c r="B189" s="1"/>
      <c r="D189" s="1"/>
      <c r="E189" s="1"/>
      <c r="F189" s="1"/>
    </row>
    <row r="190" spans="2:6" x14ac:dyDescent="0.2">
      <c r="B190" s="1"/>
      <c r="D190" s="1"/>
      <c r="E190" s="1"/>
      <c r="F190" s="1"/>
    </row>
    <row r="191" spans="2:6" x14ac:dyDescent="0.2">
      <c r="B191" s="1"/>
      <c r="D191" s="1"/>
      <c r="E191" s="1"/>
      <c r="F191" s="1"/>
    </row>
    <row r="192" spans="2:6" x14ac:dyDescent="0.2">
      <c r="B192" s="1"/>
      <c r="D192" s="1"/>
      <c r="E192" s="1"/>
      <c r="F192" s="1"/>
    </row>
    <row r="193" spans="2:6" x14ac:dyDescent="0.2">
      <c r="B193" s="1"/>
      <c r="D193" s="1"/>
      <c r="E193" s="1"/>
      <c r="F193" s="1"/>
    </row>
    <row r="194" spans="2:6" x14ac:dyDescent="0.2">
      <c r="B194" s="1"/>
      <c r="D194" s="1"/>
      <c r="E194" s="1"/>
      <c r="F194" s="1"/>
    </row>
    <row r="195" spans="2:6" x14ac:dyDescent="0.2">
      <c r="B195" s="1"/>
      <c r="D195" s="1"/>
      <c r="E195" s="1"/>
      <c r="F195" s="1"/>
    </row>
    <row r="196" spans="2:6" x14ac:dyDescent="0.2">
      <c r="B196" s="1"/>
      <c r="D196" s="1"/>
      <c r="E196" s="1"/>
      <c r="F196" s="1"/>
    </row>
    <row r="197" spans="2:6" x14ac:dyDescent="0.2">
      <c r="B197" s="1"/>
      <c r="D197" s="1"/>
      <c r="E197" s="1"/>
      <c r="F197" s="1"/>
    </row>
    <row r="198" spans="2:6" x14ac:dyDescent="0.2">
      <c r="B198" s="1"/>
      <c r="D198" s="1"/>
      <c r="E198" s="1"/>
      <c r="F198" s="1"/>
    </row>
    <row r="199" spans="2:6" x14ac:dyDescent="0.2">
      <c r="B199" s="1"/>
      <c r="D199" s="1"/>
      <c r="E199" s="1"/>
      <c r="F199" s="1"/>
    </row>
    <row r="200" spans="2:6" x14ac:dyDescent="0.2">
      <c r="B200" s="1"/>
      <c r="D200" s="1"/>
      <c r="E200" s="1"/>
      <c r="F200" s="1"/>
    </row>
    <row r="201" spans="2:6" x14ac:dyDescent="0.2">
      <c r="B201" s="1"/>
      <c r="D201" s="1"/>
      <c r="E201" s="1"/>
      <c r="F201" s="1"/>
    </row>
    <row r="202" spans="2:6" x14ac:dyDescent="0.2">
      <c r="B202" s="1"/>
      <c r="D202" s="1"/>
      <c r="E202" s="1"/>
      <c r="F202" s="1"/>
    </row>
    <row r="203" spans="2:6" x14ac:dyDescent="0.2">
      <c r="B203" s="1"/>
      <c r="D203" s="1"/>
      <c r="E203" s="1"/>
      <c r="F203" s="1"/>
    </row>
    <row r="204" spans="2:6" x14ac:dyDescent="0.2">
      <c r="B204" s="1"/>
      <c r="D204" s="1"/>
      <c r="E204" s="1"/>
      <c r="F204" s="1"/>
    </row>
    <row r="205" spans="2:6" x14ac:dyDescent="0.2">
      <c r="B205" s="1"/>
      <c r="D205" s="1"/>
      <c r="E205" s="1"/>
      <c r="F205" s="1"/>
    </row>
    <row r="206" spans="2:6" x14ac:dyDescent="0.2">
      <c r="B206" s="1"/>
      <c r="D206" s="1"/>
      <c r="E206" s="1"/>
      <c r="F206" s="1"/>
    </row>
    <row r="207" spans="2:6" x14ac:dyDescent="0.2">
      <c r="B207" s="1"/>
      <c r="D207" s="1"/>
      <c r="E207" s="1"/>
      <c r="F207" s="1"/>
    </row>
    <row r="208" spans="2:6" x14ac:dyDescent="0.2">
      <c r="B208" s="1"/>
      <c r="D208" s="1"/>
      <c r="E208" s="1"/>
      <c r="F208" s="1"/>
    </row>
    <row r="209" spans="2:6" x14ac:dyDescent="0.2">
      <c r="B209" s="1"/>
      <c r="D209" s="1"/>
      <c r="E209" s="1"/>
      <c r="F209" s="1"/>
    </row>
    <row r="210" spans="2:6" x14ac:dyDescent="0.2">
      <c r="B210" s="1"/>
      <c r="D210" s="1"/>
      <c r="E210" s="1"/>
      <c r="F210" s="1"/>
    </row>
    <row r="211" spans="2:6" x14ac:dyDescent="0.2">
      <c r="B211" s="1"/>
      <c r="D211" s="1"/>
      <c r="E211" s="1"/>
      <c r="F211" s="1"/>
    </row>
    <row r="212" spans="2:6" x14ac:dyDescent="0.2">
      <c r="B212" s="1"/>
      <c r="D212" s="1"/>
      <c r="E212" s="1"/>
      <c r="F212" s="1"/>
    </row>
    <row r="213" spans="2:6" x14ac:dyDescent="0.2">
      <c r="B213" s="1"/>
      <c r="D213" s="1"/>
      <c r="E213" s="1"/>
      <c r="F213" s="1"/>
    </row>
    <row r="214" spans="2:6" x14ac:dyDescent="0.2">
      <c r="B214" s="1"/>
      <c r="D214" s="1"/>
      <c r="E214" s="1"/>
      <c r="F214" s="1"/>
    </row>
    <row r="215" spans="2:6" x14ac:dyDescent="0.2">
      <c r="B215" s="1"/>
      <c r="D215" s="1"/>
      <c r="E215" s="1"/>
      <c r="F215" s="1"/>
    </row>
    <row r="216" spans="2:6" x14ac:dyDescent="0.2">
      <c r="B216" s="1"/>
      <c r="D216" s="1"/>
      <c r="E216" s="1"/>
      <c r="F216" s="1"/>
    </row>
    <row r="217" spans="2:6" x14ac:dyDescent="0.2">
      <c r="B217" s="1"/>
      <c r="D217" s="1"/>
      <c r="E217" s="1"/>
      <c r="F217" s="1"/>
    </row>
    <row r="218" spans="2:6" x14ac:dyDescent="0.2">
      <c r="B218" s="1"/>
      <c r="D218" s="1"/>
      <c r="E218" s="1"/>
      <c r="F218" s="1"/>
    </row>
    <row r="219" spans="2:6" x14ac:dyDescent="0.2">
      <c r="B219" s="1"/>
      <c r="D219" s="1"/>
      <c r="E219" s="1"/>
      <c r="F219" s="1"/>
    </row>
    <row r="220" spans="2:6" x14ac:dyDescent="0.2">
      <c r="B220" s="1"/>
      <c r="D220" s="1"/>
      <c r="E220" s="1"/>
      <c r="F220" s="1"/>
    </row>
    <row r="221" spans="2:6" x14ac:dyDescent="0.2">
      <c r="B221" s="1"/>
      <c r="D221" s="1"/>
      <c r="E221" s="1"/>
      <c r="F221" s="1"/>
    </row>
    <row r="222" spans="2:6" x14ac:dyDescent="0.2">
      <c r="B222" s="1"/>
      <c r="D222" s="1"/>
      <c r="E222" s="1"/>
      <c r="F222" s="1"/>
    </row>
    <row r="223" spans="2:6" x14ac:dyDescent="0.2">
      <c r="B223" s="1"/>
      <c r="D223" s="1"/>
      <c r="E223" s="1"/>
      <c r="F223" s="1"/>
    </row>
    <row r="224" spans="2:6" x14ac:dyDescent="0.2">
      <c r="B224" s="1"/>
      <c r="D224" s="1"/>
      <c r="E224" s="1"/>
      <c r="F224" s="1"/>
    </row>
    <row r="225" spans="2:6" x14ac:dyDescent="0.2">
      <c r="B225" s="1"/>
      <c r="D225" s="1"/>
      <c r="E225" s="1"/>
      <c r="F225" s="1"/>
    </row>
    <row r="226" spans="2:6" x14ac:dyDescent="0.2">
      <c r="B226" s="1"/>
      <c r="D226" s="1"/>
      <c r="E226" s="1"/>
      <c r="F226" s="1"/>
    </row>
    <row r="227" spans="2:6" x14ac:dyDescent="0.2">
      <c r="B227" s="1"/>
      <c r="D227" s="1"/>
      <c r="E227" s="1"/>
      <c r="F227" s="1"/>
    </row>
    <row r="228" spans="2:6" x14ac:dyDescent="0.2">
      <c r="B228" s="1"/>
      <c r="D228" s="1"/>
      <c r="E228" s="1"/>
      <c r="F228" s="1"/>
    </row>
    <row r="229" spans="2:6" x14ac:dyDescent="0.2">
      <c r="B229" s="1"/>
      <c r="D229" s="1"/>
      <c r="E229" s="1"/>
      <c r="F229" s="1"/>
    </row>
    <row r="230" spans="2:6" x14ac:dyDescent="0.2">
      <c r="B230" s="1"/>
      <c r="D230" s="1"/>
      <c r="E230" s="1"/>
      <c r="F230" s="1"/>
    </row>
    <row r="231" spans="2:6" x14ac:dyDescent="0.2">
      <c r="B231" s="1"/>
      <c r="D231" s="1"/>
      <c r="E231" s="1"/>
      <c r="F231" s="1"/>
    </row>
    <row r="232" spans="2:6" x14ac:dyDescent="0.2">
      <c r="B232" s="1"/>
      <c r="D232" s="1"/>
      <c r="E232" s="1"/>
      <c r="F232" s="1"/>
    </row>
    <row r="233" spans="2:6" x14ac:dyDescent="0.2">
      <c r="B233" s="1"/>
      <c r="D233" s="1"/>
      <c r="E233" s="1"/>
      <c r="F233" s="1"/>
    </row>
    <row r="234" spans="2:6" x14ac:dyDescent="0.2">
      <c r="B234" s="1"/>
      <c r="D234" s="1"/>
      <c r="E234" s="1"/>
      <c r="F234" s="1"/>
    </row>
    <row r="235" spans="2:6" x14ac:dyDescent="0.2">
      <c r="B235" s="1"/>
      <c r="D235" s="1"/>
      <c r="E235" s="1"/>
      <c r="F235" s="1"/>
    </row>
    <row r="236" spans="2:6" x14ac:dyDescent="0.2">
      <c r="B236" s="1"/>
      <c r="D236" s="1"/>
      <c r="E236" s="1"/>
      <c r="F236" s="1"/>
    </row>
    <row r="237" spans="2:6" x14ac:dyDescent="0.2">
      <c r="B237" s="1"/>
      <c r="D237" s="1"/>
      <c r="E237" s="1"/>
      <c r="F237" s="1"/>
    </row>
    <row r="238" spans="2:6" x14ac:dyDescent="0.2">
      <c r="B238" s="1"/>
      <c r="D238" s="1"/>
      <c r="E238" s="1"/>
      <c r="F238" s="1"/>
    </row>
    <row r="239" spans="2:6" x14ac:dyDescent="0.2">
      <c r="B239" s="1"/>
      <c r="D239" s="1"/>
      <c r="E239" s="1"/>
      <c r="F239" s="1"/>
    </row>
    <row r="240" spans="2:6" x14ac:dyDescent="0.2">
      <c r="B240" s="1"/>
      <c r="D240" s="1"/>
      <c r="E240" s="1"/>
      <c r="F240" s="1"/>
    </row>
    <row r="241" spans="2:6" x14ac:dyDescent="0.2">
      <c r="B241" s="1"/>
      <c r="D241" s="1"/>
      <c r="E241" s="1"/>
      <c r="F241" s="1"/>
    </row>
    <row r="242" spans="2:6" x14ac:dyDescent="0.2">
      <c r="B242" s="1"/>
      <c r="D242" s="1"/>
      <c r="E242" s="1"/>
      <c r="F242" s="1"/>
    </row>
    <row r="243" spans="2:6" x14ac:dyDescent="0.2">
      <c r="B243" s="1"/>
      <c r="D243" s="1"/>
      <c r="E243" s="1"/>
      <c r="F243" s="1"/>
    </row>
    <row r="244" spans="2:6" x14ac:dyDescent="0.2">
      <c r="B244" s="1"/>
      <c r="D244" s="1"/>
      <c r="E244" s="1"/>
      <c r="F244" s="1"/>
    </row>
    <row r="245" spans="2:6" x14ac:dyDescent="0.2">
      <c r="B245" s="1"/>
      <c r="D245" s="1"/>
      <c r="E245" s="1"/>
      <c r="F245" s="1"/>
    </row>
    <row r="246" spans="2:6" x14ac:dyDescent="0.2">
      <c r="B246" s="1"/>
      <c r="D246" s="1"/>
      <c r="E246" s="1"/>
      <c r="F246" s="1"/>
    </row>
    <row r="247" spans="2:6" x14ac:dyDescent="0.2">
      <c r="B247" s="1"/>
      <c r="D247" s="1"/>
      <c r="E247" s="1"/>
      <c r="F247" s="1"/>
    </row>
    <row r="248" spans="2:6" x14ac:dyDescent="0.2">
      <c r="B248" s="1"/>
      <c r="D248" s="1"/>
      <c r="E248" s="1"/>
      <c r="F248" s="1"/>
    </row>
    <row r="249" spans="2:6" x14ac:dyDescent="0.2">
      <c r="B249" s="1"/>
      <c r="D249" s="1"/>
      <c r="E249" s="1"/>
      <c r="F249" s="1"/>
    </row>
    <row r="250" spans="2:6" x14ac:dyDescent="0.2">
      <c r="B250" s="1"/>
      <c r="D250" s="1"/>
      <c r="E250" s="1"/>
      <c r="F250" s="1"/>
    </row>
    <row r="251" spans="2:6" x14ac:dyDescent="0.2">
      <c r="B251" s="1"/>
      <c r="D251" s="1"/>
      <c r="E251" s="1"/>
      <c r="F251" s="1"/>
    </row>
    <row r="252" spans="2:6" x14ac:dyDescent="0.2">
      <c r="B252" s="1"/>
      <c r="D252" s="1"/>
      <c r="E252" s="1"/>
      <c r="F252" s="1"/>
    </row>
    <row r="253" spans="2:6" x14ac:dyDescent="0.2">
      <c r="B253" s="1"/>
      <c r="D253" s="1"/>
      <c r="E253" s="1"/>
      <c r="F253" s="1"/>
    </row>
    <row r="254" spans="2:6" x14ac:dyDescent="0.2">
      <c r="B254" s="1"/>
      <c r="D254" s="1"/>
      <c r="E254" s="1"/>
      <c r="F254" s="1"/>
    </row>
    <row r="255" spans="2:6" x14ac:dyDescent="0.2">
      <c r="B255" s="1"/>
      <c r="D255" s="1"/>
      <c r="E255" s="1"/>
      <c r="F255" s="1"/>
    </row>
    <row r="256" spans="2:6" x14ac:dyDescent="0.2">
      <c r="B256" s="1"/>
      <c r="D256" s="1"/>
      <c r="E256" s="1"/>
      <c r="F256" s="1"/>
    </row>
    <row r="257" spans="2:6" x14ac:dyDescent="0.2">
      <c r="B257" s="1"/>
      <c r="D257" s="1"/>
      <c r="E257" s="1"/>
      <c r="F257" s="1"/>
    </row>
    <row r="258" spans="2:6" x14ac:dyDescent="0.2">
      <c r="B258" s="1"/>
      <c r="D258" s="1"/>
      <c r="E258" s="1"/>
      <c r="F258" s="1"/>
    </row>
    <row r="259" spans="2:6" x14ac:dyDescent="0.2">
      <c r="B259" s="1"/>
      <c r="D259" s="1"/>
      <c r="E259" s="1"/>
      <c r="F259" s="1"/>
    </row>
    <row r="260" spans="2:6" x14ac:dyDescent="0.2">
      <c r="B260" s="1"/>
      <c r="D260" s="1"/>
      <c r="E260" s="1"/>
      <c r="F260" s="1"/>
    </row>
    <row r="261" spans="2:6" x14ac:dyDescent="0.2">
      <c r="B261" s="1"/>
      <c r="D261" s="1"/>
      <c r="E261" s="1"/>
      <c r="F261" s="1"/>
    </row>
    <row r="262" spans="2:6" x14ac:dyDescent="0.2">
      <c r="B262" s="1"/>
      <c r="D262" s="1"/>
      <c r="E262" s="1"/>
      <c r="F262" s="1"/>
    </row>
    <row r="263" spans="2:6" x14ac:dyDescent="0.2">
      <c r="B263" s="1"/>
      <c r="D263" s="1"/>
      <c r="E263" s="1"/>
      <c r="F263" s="1"/>
    </row>
    <row r="264" spans="2:6" x14ac:dyDescent="0.2">
      <c r="B264" s="1"/>
      <c r="D264" s="1"/>
      <c r="E264" s="1"/>
      <c r="F264" s="1"/>
    </row>
    <row r="265" spans="2:6" x14ac:dyDescent="0.2">
      <c r="B265" s="1"/>
      <c r="D265" s="1"/>
      <c r="E265" s="1"/>
      <c r="F265" s="1"/>
    </row>
    <row r="266" spans="2:6" x14ac:dyDescent="0.2">
      <c r="B266" s="1"/>
      <c r="D266" s="1"/>
      <c r="E266" s="1"/>
      <c r="F266" s="1"/>
    </row>
    <row r="267" spans="2:6" x14ac:dyDescent="0.2">
      <c r="B267" s="1"/>
      <c r="D267" s="1"/>
      <c r="E267" s="1"/>
      <c r="F267" s="1"/>
    </row>
    <row r="268" spans="2:6" x14ac:dyDescent="0.2">
      <c r="B268" s="1"/>
      <c r="D268" s="1"/>
      <c r="E268" s="1"/>
      <c r="F268" s="1"/>
    </row>
    <row r="269" spans="2:6" x14ac:dyDescent="0.2">
      <c r="B269" s="1"/>
      <c r="D269" s="1"/>
      <c r="E269" s="1"/>
      <c r="F269" s="1"/>
    </row>
    <row r="270" spans="2:6" x14ac:dyDescent="0.2">
      <c r="B270" s="1"/>
      <c r="D270" s="1"/>
      <c r="E270" s="1"/>
      <c r="F270" s="1"/>
    </row>
    <row r="271" spans="2:6" x14ac:dyDescent="0.2">
      <c r="B271" s="1"/>
      <c r="D271" s="1"/>
      <c r="E271" s="1"/>
      <c r="F271" s="1"/>
    </row>
    <row r="272" spans="2:6" x14ac:dyDescent="0.2">
      <c r="B272" s="1"/>
      <c r="D272" s="1"/>
      <c r="E272" s="1"/>
      <c r="F272" s="1"/>
    </row>
    <row r="273" spans="2:6" x14ac:dyDescent="0.2">
      <c r="B273" s="1"/>
      <c r="D273" s="1"/>
      <c r="E273" s="1"/>
      <c r="F273" s="1"/>
    </row>
    <row r="274" spans="2:6" x14ac:dyDescent="0.2">
      <c r="B274" s="1"/>
      <c r="D274" s="1"/>
      <c r="E274" s="1"/>
      <c r="F274" s="1"/>
    </row>
    <row r="275" spans="2:6" x14ac:dyDescent="0.2">
      <c r="B275" s="1"/>
      <c r="D275" s="1"/>
      <c r="E275" s="1"/>
      <c r="F275" s="1"/>
    </row>
    <row r="276" spans="2:6" x14ac:dyDescent="0.2">
      <c r="B276" s="1"/>
      <c r="D276" s="1"/>
      <c r="E276" s="1"/>
      <c r="F276" s="1"/>
    </row>
    <row r="277" spans="2:6" x14ac:dyDescent="0.2">
      <c r="B277" s="1"/>
      <c r="D277" s="1"/>
      <c r="E277" s="1"/>
      <c r="F277" s="1"/>
    </row>
    <row r="278" spans="2:6" x14ac:dyDescent="0.2">
      <c r="B278" s="1"/>
      <c r="D278" s="1"/>
      <c r="E278" s="1"/>
      <c r="F278" s="1"/>
    </row>
    <row r="279" spans="2:6" x14ac:dyDescent="0.2">
      <c r="B279" s="1"/>
      <c r="D279" s="1"/>
      <c r="E279" s="1"/>
      <c r="F279" s="1"/>
    </row>
    <row r="280" spans="2:6" x14ac:dyDescent="0.2">
      <c r="B280" s="1"/>
      <c r="D280" s="1"/>
      <c r="E280" s="1"/>
      <c r="F280" s="1"/>
    </row>
    <row r="281" spans="2:6" x14ac:dyDescent="0.2">
      <c r="B281" s="1"/>
      <c r="D281" s="1"/>
      <c r="E281" s="1"/>
      <c r="F281" s="1"/>
    </row>
    <row r="282" spans="2:6" x14ac:dyDescent="0.2">
      <c r="B282" s="1"/>
      <c r="D282" s="1"/>
      <c r="E282" s="1"/>
      <c r="F282" s="1"/>
    </row>
    <row r="283" spans="2:6" x14ac:dyDescent="0.2">
      <c r="B283" s="1"/>
      <c r="D283" s="1"/>
      <c r="E283" s="1"/>
      <c r="F283" s="1"/>
    </row>
    <row r="284" spans="2:6" x14ac:dyDescent="0.2">
      <c r="B284" s="1"/>
      <c r="D284" s="1"/>
      <c r="E284" s="1"/>
      <c r="F284" s="1"/>
    </row>
    <row r="285" spans="2:6" x14ac:dyDescent="0.2">
      <c r="B285" s="1"/>
      <c r="D285" s="1"/>
      <c r="E285" s="1"/>
      <c r="F285" s="1"/>
    </row>
    <row r="286" spans="2:6" x14ac:dyDescent="0.2">
      <c r="B286" s="1"/>
      <c r="D286" s="1"/>
      <c r="E286" s="1"/>
      <c r="F286" s="1"/>
    </row>
    <row r="287" spans="2:6" x14ac:dyDescent="0.2">
      <c r="B287" s="1"/>
      <c r="D287" s="1"/>
      <c r="E287" s="1"/>
      <c r="F287" s="1"/>
    </row>
    <row r="288" spans="2:6" x14ac:dyDescent="0.2">
      <c r="B288" s="1"/>
      <c r="D288" s="1"/>
      <c r="E288" s="1"/>
      <c r="F288" s="1"/>
    </row>
    <row r="289" spans="2:6" x14ac:dyDescent="0.2">
      <c r="B289" s="1"/>
      <c r="D289" s="1"/>
      <c r="E289" s="1"/>
      <c r="F289" s="1"/>
    </row>
    <row r="290" spans="2:6" x14ac:dyDescent="0.2">
      <c r="B290" s="1"/>
      <c r="D290" s="1"/>
      <c r="E290" s="1"/>
      <c r="F290" s="1"/>
    </row>
    <row r="291" spans="2:6" x14ac:dyDescent="0.2">
      <c r="B291" s="1"/>
      <c r="D291" s="1"/>
      <c r="E291" s="1"/>
      <c r="F291" s="1"/>
    </row>
    <row r="292" spans="2:6" x14ac:dyDescent="0.2">
      <c r="B292" s="1"/>
      <c r="D292" s="1"/>
      <c r="E292" s="1"/>
      <c r="F292" s="1"/>
    </row>
    <row r="293" spans="2:6" x14ac:dyDescent="0.2">
      <c r="B293" s="1"/>
      <c r="D293" s="1"/>
      <c r="E293" s="1"/>
      <c r="F293" s="1"/>
    </row>
    <row r="294" spans="2:6" x14ac:dyDescent="0.2">
      <c r="B294" s="1"/>
      <c r="D294" s="1"/>
      <c r="E294" s="1"/>
      <c r="F294" s="1"/>
    </row>
    <row r="295" spans="2:6" x14ac:dyDescent="0.2">
      <c r="B295" s="1"/>
      <c r="D295" s="1"/>
      <c r="E295" s="1"/>
      <c r="F295" s="1"/>
    </row>
    <row r="296" spans="2:6" x14ac:dyDescent="0.2">
      <c r="B296" s="1"/>
      <c r="D296" s="1"/>
      <c r="E296" s="1"/>
      <c r="F296" s="1"/>
    </row>
    <row r="297" spans="2:6" x14ac:dyDescent="0.2">
      <c r="B297" s="1"/>
      <c r="D297" s="1"/>
      <c r="E297" s="1"/>
      <c r="F297" s="1"/>
    </row>
    <row r="298" spans="2:6" x14ac:dyDescent="0.2">
      <c r="B298" s="1"/>
      <c r="D298" s="1"/>
      <c r="E298" s="1"/>
      <c r="F298" s="1"/>
    </row>
    <row r="299" spans="2:6" x14ac:dyDescent="0.2">
      <c r="B299" s="1"/>
      <c r="D299" s="1"/>
      <c r="E299" s="1"/>
      <c r="F299" s="1"/>
    </row>
    <row r="300" spans="2:6" x14ac:dyDescent="0.2">
      <c r="B300" s="1"/>
      <c r="D300" s="1"/>
      <c r="E300" s="1"/>
      <c r="F300" s="1"/>
    </row>
    <row r="301" spans="2:6" x14ac:dyDescent="0.2">
      <c r="B301" s="1"/>
      <c r="D301" s="1"/>
      <c r="E301" s="1"/>
      <c r="F301" s="1"/>
    </row>
    <row r="302" spans="2:6" x14ac:dyDescent="0.2">
      <c r="B302" s="1"/>
      <c r="D302" s="1"/>
      <c r="E302" s="1"/>
      <c r="F302" s="1"/>
    </row>
    <row r="303" spans="2:6" x14ac:dyDescent="0.2">
      <c r="B303" s="1"/>
      <c r="D303" s="1"/>
      <c r="E303" s="1"/>
      <c r="F303" s="1"/>
    </row>
    <row r="304" spans="2:6" x14ac:dyDescent="0.2">
      <c r="B304" s="1"/>
      <c r="D304" s="1"/>
      <c r="E304" s="1"/>
      <c r="F304" s="1"/>
    </row>
    <row r="305" spans="2:6" x14ac:dyDescent="0.2">
      <c r="B305" s="1"/>
      <c r="D305" s="1"/>
      <c r="E305" s="1"/>
      <c r="F305" s="1"/>
    </row>
    <row r="306" spans="2:6" x14ac:dyDescent="0.2">
      <c r="B306" s="1"/>
      <c r="D306" s="1"/>
      <c r="E306" s="1"/>
      <c r="F306" s="1"/>
    </row>
    <row r="307" spans="2:6" x14ac:dyDescent="0.2">
      <c r="B307" s="1"/>
      <c r="D307" s="1"/>
      <c r="E307" s="1"/>
      <c r="F307" s="1"/>
    </row>
    <row r="308" spans="2:6" x14ac:dyDescent="0.2">
      <c r="B308" s="1"/>
      <c r="D308" s="1"/>
      <c r="E308" s="1"/>
      <c r="F308" s="1"/>
    </row>
    <row r="309" spans="2:6" x14ac:dyDescent="0.2">
      <c r="B309" s="1"/>
      <c r="D309" s="1"/>
      <c r="E309" s="1"/>
      <c r="F309" s="1"/>
    </row>
    <row r="310" spans="2:6" x14ac:dyDescent="0.2">
      <c r="B310" s="1"/>
      <c r="D310" s="1"/>
      <c r="E310" s="1"/>
      <c r="F310" s="1"/>
    </row>
    <row r="311" spans="2:6" x14ac:dyDescent="0.2">
      <c r="B311" s="1"/>
      <c r="D311" s="1"/>
      <c r="E311" s="1"/>
      <c r="F311" s="1"/>
    </row>
    <row r="312" spans="2:6" x14ac:dyDescent="0.2">
      <c r="B312" s="1"/>
      <c r="D312" s="1"/>
      <c r="E312" s="1"/>
      <c r="F312" s="1"/>
    </row>
    <row r="313" spans="2:6" x14ac:dyDescent="0.2">
      <c r="B313" s="1"/>
      <c r="D313" s="1"/>
      <c r="E313" s="1"/>
      <c r="F313" s="1"/>
    </row>
    <row r="314" spans="2:6" x14ac:dyDescent="0.2">
      <c r="B314" s="1"/>
      <c r="D314" s="1"/>
      <c r="E314" s="1"/>
      <c r="F314" s="1"/>
    </row>
    <row r="315" spans="2:6" x14ac:dyDescent="0.2">
      <c r="B315" s="1"/>
      <c r="D315" s="1"/>
      <c r="E315" s="1"/>
      <c r="F315" s="1"/>
    </row>
    <row r="316" spans="2:6" x14ac:dyDescent="0.2">
      <c r="B316" s="1"/>
      <c r="D316" s="1"/>
      <c r="E316" s="1"/>
      <c r="F316" s="1"/>
    </row>
    <row r="317" spans="2:6" x14ac:dyDescent="0.2">
      <c r="B317" s="1"/>
      <c r="D317" s="1"/>
      <c r="E317" s="1"/>
      <c r="F317" s="1"/>
    </row>
    <row r="318" spans="2:6" x14ac:dyDescent="0.2">
      <c r="B318" s="1"/>
      <c r="D318" s="1"/>
      <c r="E318" s="1"/>
      <c r="F318" s="1"/>
    </row>
    <row r="319" spans="2:6" x14ac:dyDescent="0.2">
      <c r="B319" s="1"/>
      <c r="D319" s="1"/>
      <c r="E319" s="1"/>
      <c r="F319" s="1"/>
    </row>
    <row r="320" spans="2:6" x14ac:dyDescent="0.2">
      <c r="B320" s="1"/>
      <c r="D320" s="1"/>
      <c r="E320" s="1"/>
      <c r="F320" s="1"/>
    </row>
    <row r="321" spans="2:6" x14ac:dyDescent="0.2">
      <c r="B321" s="1"/>
      <c r="D321" s="1"/>
      <c r="E321" s="1"/>
      <c r="F321" s="1"/>
    </row>
    <row r="322" spans="2:6" x14ac:dyDescent="0.2">
      <c r="B322" s="1"/>
      <c r="D322" s="1"/>
      <c r="E322" s="1"/>
      <c r="F322" s="1"/>
    </row>
    <row r="323" spans="2:6" x14ac:dyDescent="0.2">
      <c r="B323" s="1"/>
      <c r="D323" s="1"/>
      <c r="E323" s="1"/>
      <c r="F323" s="1"/>
    </row>
    <row r="324" spans="2:6" x14ac:dyDescent="0.2">
      <c r="B324" s="1"/>
      <c r="D324" s="1"/>
      <c r="E324" s="1"/>
      <c r="F324" s="1"/>
    </row>
    <row r="325" spans="2:6" x14ac:dyDescent="0.2">
      <c r="B325" s="1"/>
      <c r="D325" s="1"/>
      <c r="E325" s="1"/>
      <c r="F325" s="1"/>
    </row>
    <row r="326" spans="2:6" x14ac:dyDescent="0.2">
      <c r="B326" s="1"/>
      <c r="D326" s="1"/>
      <c r="E326" s="1"/>
      <c r="F326" s="1"/>
    </row>
    <row r="327" spans="2:6" x14ac:dyDescent="0.2">
      <c r="B327" s="1"/>
      <c r="D327" s="1"/>
      <c r="E327" s="1"/>
      <c r="F327" s="1"/>
    </row>
    <row r="328" spans="2:6" x14ac:dyDescent="0.2">
      <c r="B328" s="1"/>
      <c r="D328" s="1"/>
      <c r="E328" s="1"/>
      <c r="F328" s="1"/>
    </row>
    <row r="329" spans="2:6" x14ac:dyDescent="0.2">
      <c r="B329" s="1"/>
      <c r="D329" s="1"/>
      <c r="E329" s="1"/>
      <c r="F329" s="1"/>
    </row>
    <row r="330" spans="2:6" x14ac:dyDescent="0.2">
      <c r="B330" s="1"/>
      <c r="D330" s="1"/>
      <c r="E330" s="1"/>
      <c r="F330" s="1"/>
    </row>
    <row r="331" spans="2:6" x14ac:dyDescent="0.2">
      <c r="B331" s="1"/>
      <c r="D331" s="1"/>
      <c r="E331" s="1"/>
      <c r="F331" s="1"/>
    </row>
    <row r="332" spans="2:6" x14ac:dyDescent="0.2">
      <c r="B332" s="1"/>
      <c r="D332" s="1"/>
      <c r="E332" s="1"/>
      <c r="F332" s="1"/>
    </row>
    <row r="333" spans="2:6" x14ac:dyDescent="0.2">
      <c r="B333" s="1"/>
      <c r="D333" s="1"/>
      <c r="E333" s="1"/>
      <c r="F333" s="1"/>
    </row>
    <row r="334" spans="2:6" x14ac:dyDescent="0.2">
      <c r="B334" s="1"/>
      <c r="D334" s="1"/>
      <c r="E334" s="1"/>
      <c r="F334" s="1"/>
    </row>
    <row r="335" spans="2:6" x14ac:dyDescent="0.2">
      <c r="B335" s="1"/>
      <c r="D335" s="1"/>
      <c r="E335" s="1"/>
      <c r="F335" s="1"/>
    </row>
    <row r="336" spans="2:6" x14ac:dyDescent="0.2">
      <c r="B336" s="1"/>
      <c r="D336" s="1"/>
      <c r="E336" s="1"/>
      <c r="F336" s="1"/>
    </row>
    <row r="337" spans="2:6" x14ac:dyDescent="0.2">
      <c r="B337" s="1"/>
      <c r="D337" s="1"/>
      <c r="E337" s="1"/>
      <c r="F337" s="1"/>
    </row>
    <row r="338" spans="2:6" x14ac:dyDescent="0.2">
      <c r="B338" s="1"/>
      <c r="D338" s="1"/>
      <c r="E338" s="1"/>
      <c r="F338" s="1"/>
    </row>
    <row r="339" spans="2:6" x14ac:dyDescent="0.2">
      <c r="B339" s="1"/>
      <c r="D339" s="1"/>
      <c r="E339" s="1"/>
      <c r="F339" s="1"/>
    </row>
    <row r="340" spans="2:6" x14ac:dyDescent="0.2">
      <c r="B340" s="1"/>
      <c r="D340" s="1"/>
      <c r="E340" s="1"/>
      <c r="F340" s="1"/>
    </row>
    <row r="341" spans="2:6" x14ac:dyDescent="0.2">
      <c r="B341" s="1"/>
      <c r="D341" s="1"/>
      <c r="E341" s="1"/>
      <c r="F341" s="1"/>
    </row>
    <row r="342" spans="2:6" x14ac:dyDescent="0.2">
      <c r="B342" s="1"/>
      <c r="D342" s="1"/>
      <c r="E342" s="1"/>
      <c r="F342" s="1"/>
    </row>
    <row r="343" spans="2:6" x14ac:dyDescent="0.2">
      <c r="B343" s="1"/>
      <c r="D343" s="1"/>
      <c r="E343" s="1"/>
      <c r="F343" s="1"/>
    </row>
    <row r="344" spans="2:6" x14ac:dyDescent="0.2">
      <c r="B344" s="1"/>
      <c r="D344" s="1"/>
      <c r="E344" s="1"/>
      <c r="F344" s="1"/>
    </row>
    <row r="345" spans="2:6" x14ac:dyDescent="0.2">
      <c r="B345" s="1"/>
      <c r="D345" s="1"/>
      <c r="E345" s="1"/>
      <c r="F345" s="1"/>
    </row>
    <row r="346" spans="2:6" x14ac:dyDescent="0.2">
      <c r="B346" s="1"/>
      <c r="D346" s="1"/>
      <c r="E346" s="1"/>
      <c r="F346" s="1"/>
    </row>
    <row r="347" spans="2:6" x14ac:dyDescent="0.2">
      <c r="B347" s="1"/>
      <c r="D347" s="1"/>
      <c r="E347" s="1"/>
      <c r="F347" s="1"/>
    </row>
    <row r="348" spans="2:6" x14ac:dyDescent="0.2">
      <c r="B348" s="1"/>
      <c r="D348" s="1"/>
      <c r="E348" s="1"/>
      <c r="F348" s="1"/>
    </row>
    <row r="349" spans="2:6" x14ac:dyDescent="0.2">
      <c r="B349" s="1"/>
      <c r="D349" s="1"/>
      <c r="E349" s="1"/>
      <c r="F349" s="1"/>
    </row>
    <row r="350" spans="2:6" x14ac:dyDescent="0.2">
      <c r="B350" s="1"/>
      <c r="D350" s="1"/>
      <c r="E350" s="1"/>
      <c r="F350" s="1"/>
    </row>
    <row r="351" spans="2:6" x14ac:dyDescent="0.2">
      <c r="B351" s="1"/>
      <c r="D351" s="1"/>
      <c r="E351" s="1"/>
      <c r="F351" s="1"/>
    </row>
    <row r="352" spans="2:6" x14ac:dyDescent="0.2">
      <c r="B352" s="1"/>
      <c r="D352" s="1"/>
      <c r="E352" s="1"/>
      <c r="F352" s="1"/>
    </row>
    <row r="353" spans="2:6" x14ac:dyDescent="0.2">
      <c r="B353" s="1"/>
      <c r="D353" s="1"/>
      <c r="E353" s="1"/>
      <c r="F353" s="1"/>
    </row>
    <row r="354" spans="2:6" x14ac:dyDescent="0.2">
      <c r="B354" s="1"/>
      <c r="D354" s="1"/>
      <c r="E354" s="1"/>
      <c r="F354" s="1"/>
    </row>
    <row r="355" spans="2:6" x14ac:dyDescent="0.2">
      <c r="B355" s="1"/>
      <c r="D355" s="1"/>
      <c r="E355" s="1"/>
      <c r="F355" s="1"/>
    </row>
    <row r="356" spans="2:6" x14ac:dyDescent="0.2">
      <c r="B356" s="1"/>
      <c r="D356" s="1"/>
      <c r="E356" s="1"/>
      <c r="F356" s="1"/>
    </row>
    <row r="357" spans="2:6" x14ac:dyDescent="0.2">
      <c r="B357" s="1"/>
      <c r="D357" s="1"/>
      <c r="E357" s="1"/>
      <c r="F357" s="1"/>
    </row>
    <row r="358" spans="2:6" x14ac:dyDescent="0.2">
      <c r="B358" s="1"/>
      <c r="D358" s="1"/>
      <c r="E358" s="1"/>
      <c r="F358" s="1"/>
    </row>
    <row r="359" spans="2:6" x14ac:dyDescent="0.2">
      <c r="B359" s="1"/>
      <c r="D359" s="1"/>
      <c r="E359" s="1"/>
      <c r="F359" s="1"/>
    </row>
    <row r="360" spans="2:6" x14ac:dyDescent="0.2">
      <c r="B360" s="1"/>
      <c r="D360" s="1"/>
      <c r="E360" s="1"/>
      <c r="F360" s="1"/>
    </row>
    <row r="361" spans="2:6" x14ac:dyDescent="0.2">
      <c r="B361" s="1"/>
      <c r="D361" s="1"/>
      <c r="E361" s="1"/>
      <c r="F361" s="1"/>
    </row>
    <row r="362" spans="2:6" x14ac:dyDescent="0.2">
      <c r="B362" s="1"/>
      <c r="D362" s="1"/>
      <c r="E362" s="1"/>
      <c r="F362" s="1"/>
    </row>
    <row r="363" spans="2:6" x14ac:dyDescent="0.2">
      <c r="B363" s="1"/>
      <c r="D363" s="1"/>
      <c r="E363" s="1"/>
      <c r="F363" s="1"/>
    </row>
    <row r="364" spans="2:6" x14ac:dyDescent="0.2">
      <c r="B364" s="1"/>
      <c r="D364" s="1"/>
      <c r="E364" s="1"/>
      <c r="F364" s="1"/>
    </row>
    <row r="365" spans="2:6" x14ac:dyDescent="0.2">
      <c r="B365" s="1"/>
      <c r="D365" s="1"/>
      <c r="E365" s="1"/>
      <c r="F365" s="1"/>
    </row>
    <row r="366" spans="2:6" x14ac:dyDescent="0.2">
      <c r="B366" s="1"/>
      <c r="D366" s="1"/>
      <c r="E366" s="1"/>
      <c r="F366" s="1"/>
    </row>
    <row r="367" spans="2:6" x14ac:dyDescent="0.2">
      <c r="B367" s="1"/>
      <c r="D367" s="1"/>
      <c r="E367" s="1"/>
      <c r="F367" s="1"/>
    </row>
    <row r="368" spans="2:6" x14ac:dyDescent="0.2">
      <c r="B368" s="1"/>
      <c r="D368" s="1"/>
      <c r="E368" s="1"/>
      <c r="F368" s="1"/>
    </row>
    <row r="369" spans="2:6" x14ac:dyDescent="0.2">
      <c r="B369" s="1"/>
      <c r="D369" s="1"/>
      <c r="E369" s="1"/>
      <c r="F369" s="1"/>
    </row>
    <row r="370" spans="2:6" x14ac:dyDescent="0.2">
      <c r="B370" s="1"/>
      <c r="D370" s="1"/>
      <c r="E370" s="1"/>
      <c r="F370" s="1"/>
    </row>
    <row r="371" spans="2:6" x14ac:dyDescent="0.2">
      <c r="B371" s="1"/>
      <c r="D371" s="1"/>
      <c r="E371" s="1"/>
      <c r="F371" s="1"/>
    </row>
    <row r="372" spans="2:6" x14ac:dyDescent="0.2">
      <c r="B372" s="1"/>
      <c r="D372" s="1"/>
      <c r="E372" s="1"/>
      <c r="F372" s="1"/>
    </row>
    <row r="373" spans="2:6" x14ac:dyDescent="0.2">
      <c r="B373" s="1"/>
      <c r="D373" s="1"/>
      <c r="E373" s="1"/>
      <c r="F373" s="1"/>
    </row>
    <row r="374" spans="2:6" x14ac:dyDescent="0.2">
      <c r="B374" s="1"/>
      <c r="D374" s="1"/>
      <c r="E374" s="1"/>
      <c r="F374" s="1"/>
    </row>
    <row r="375" spans="2:6" x14ac:dyDescent="0.2">
      <c r="B375" s="1"/>
      <c r="D375" s="1"/>
      <c r="E375" s="1"/>
      <c r="F375" s="1"/>
    </row>
    <row r="376" spans="2:6" x14ac:dyDescent="0.2">
      <c r="B376" s="1"/>
      <c r="D376" s="1"/>
      <c r="E376" s="1"/>
      <c r="F376" s="1"/>
    </row>
    <row r="377" spans="2:6" x14ac:dyDescent="0.2">
      <c r="B377" s="1"/>
      <c r="D377" s="1"/>
      <c r="E377" s="1"/>
      <c r="F377" s="1"/>
    </row>
    <row r="378" spans="2:6" x14ac:dyDescent="0.2">
      <c r="B378" s="1"/>
      <c r="D378" s="1"/>
      <c r="E378" s="1"/>
      <c r="F378" s="1"/>
    </row>
    <row r="379" spans="2:6" x14ac:dyDescent="0.2">
      <c r="B379" s="1"/>
      <c r="D379" s="1"/>
      <c r="E379" s="1"/>
      <c r="F379" s="1"/>
    </row>
    <row r="380" spans="2:6" x14ac:dyDescent="0.2">
      <c r="B380" s="1"/>
      <c r="D380" s="1"/>
      <c r="E380" s="1"/>
      <c r="F380" s="1"/>
    </row>
    <row r="381" spans="2:6" x14ac:dyDescent="0.2">
      <c r="B381" s="1"/>
      <c r="D381" s="1"/>
      <c r="E381" s="1"/>
      <c r="F381" s="1"/>
    </row>
    <row r="382" spans="2:6" x14ac:dyDescent="0.2">
      <c r="B382" s="1"/>
      <c r="D382" s="1"/>
      <c r="E382" s="1"/>
      <c r="F382" s="1"/>
    </row>
    <row r="383" spans="2:6" x14ac:dyDescent="0.2">
      <c r="B383" s="1"/>
      <c r="D383" s="1"/>
      <c r="E383" s="1"/>
      <c r="F383" s="1"/>
    </row>
    <row r="384" spans="2:6" x14ac:dyDescent="0.2">
      <c r="B384" s="1"/>
      <c r="D384" s="1"/>
      <c r="E384" s="1"/>
      <c r="F384" s="1"/>
    </row>
    <row r="385" spans="2:6" x14ac:dyDescent="0.2">
      <c r="B385" s="1"/>
      <c r="D385" s="1"/>
      <c r="E385" s="1"/>
      <c r="F385" s="1"/>
    </row>
    <row r="386" spans="2:6" x14ac:dyDescent="0.2">
      <c r="B386" s="1"/>
      <c r="D386" s="1"/>
      <c r="E386" s="1"/>
      <c r="F386" s="1"/>
    </row>
    <row r="387" spans="2:6" x14ac:dyDescent="0.2">
      <c r="B387" s="1"/>
      <c r="D387" s="1"/>
      <c r="E387" s="1"/>
      <c r="F387" s="1"/>
    </row>
    <row r="388" spans="2:6" x14ac:dyDescent="0.2">
      <c r="B388" s="1"/>
      <c r="D388" s="1"/>
      <c r="E388" s="1"/>
      <c r="F388" s="1"/>
    </row>
    <row r="389" spans="2:6" x14ac:dyDescent="0.2">
      <c r="B389" s="1"/>
      <c r="D389" s="1"/>
      <c r="E389" s="1"/>
      <c r="F389" s="1"/>
    </row>
    <row r="390" spans="2:6" x14ac:dyDescent="0.2">
      <c r="B390" s="1"/>
      <c r="D390" s="1"/>
      <c r="E390" s="1"/>
      <c r="F390" s="1"/>
    </row>
    <row r="391" spans="2:6" x14ac:dyDescent="0.2">
      <c r="B391" s="1"/>
      <c r="D391" s="1"/>
      <c r="E391" s="1"/>
      <c r="F391" s="1"/>
    </row>
    <row r="392" spans="2:6" x14ac:dyDescent="0.2">
      <c r="B392" s="1"/>
      <c r="D392" s="1"/>
      <c r="E392" s="1"/>
      <c r="F392" s="1"/>
    </row>
    <row r="393" spans="2:6" x14ac:dyDescent="0.2">
      <c r="B393" s="1"/>
      <c r="D393" s="1"/>
      <c r="E393" s="1"/>
      <c r="F393" s="1"/>
    </row>
    <row r="394" spans="2:6" x14ac:dyDescent="0.2">
      <c r="B394" s="1"/>
      <c r="D394" s="1"/>
      <c r="E394" s="1"/>
      <c r="F394" s="1"/>
    </row>
    <row r="395" spans="2:6" x14ac:dyDescent="0.2">
      <c r="B395" s="1"/>
      <c r="D395" s="1"/>
      <c r="E395" s="1"/>
      <c r="F395" s="1"/>
    </row>
    <row r="396" spans="2:6" x14ac:dyDescent="0.2">
      <c r="B396" s="1"/>
      <c r="D396" s="1"/>
      <c r="E396" s="1"/>
      <c r="F396" s="1"/>
    </row>
    <row r="397" spans="2:6" x14ac:dyDescent="0.2">
      <c r="B397" s="1"/>
      <c r="D397" s="1"/>
      <c r="E397" s="1"/>
      <c r="F397" s="1"/>
    </row>
    <row r="398" spans="2:6" x14ac:dyDescent="0.2">
      <c r="B398" s="1"/>
      <c r="D398" s="1"/>
      <c r="E398" s="1"/>
      <c r="F398" s="1"/>
    </row>
    <row r="399" spans="2:6" x14ac:dyDescent="0.2">
      <c r="B399" s="1"/>
      <c r="D399" s="1"/>
      <c r="E399" s="1"/>
      <c r="F399" s="1"/>
    </row>
    <row r="400" spans="2:6" x14ac:dyDescent="0.2">
      <c r="B400" s="1"/>
      <c r="D400" s="1"/>
      <c r="E400" s="1"/>
      <c r="F400" s="1"/>
    </row>
    <row r="401" spans="2:6" x14ac:dyDescent="0.2">
      <c r="B401" s="1"/>
      <c r="D401" s="1"/>
      <c r="E401" s="1"/>
      <c r="F401" s="1"/>
    </row>
    <row r="402" spans="2:6" x14ac:dyDescent="0.2">
      <c r="B402" s="1"/>
      <c r="D402" s="1"/>
      <c r="E402" s="1"/>
      <c r="F402" s="1"/>
    </row>
    <row r="403" spans="2:6" x14ac:dyDescent="0.2">
      <c r="B403" s="1"/>
      <c r="D403" s="1"/>
      <c r="E403" s="1"/>
      <c r="F403" s="1"/>
    </row>
    <row r="404" spans="2:6" x14ac:dyDescent="0.2">
      <c r="B404" s="1"/>
      <c r="D404" s="1"/>
      <c r="E404" s="1"/>
      <c r="F404" s="1"/>
    </row>
    <row r="405" spans="2:6" x14ac:dyDescent="0.2">
      <c r="B405" s="1"/>
      <c r="D405" s="1"/>
      <c r="E405" s="1"/>
      <c r="F405" s="1"/>
    </row>
    <row r="406" spans="2:6" x14ac:dyDescent="0.2">
      <c r="B406" s="1"/>
      <c r="D406" s="1"/>
      <c r="E406" s="1"/>
      <c r="F406" s="1"/>
    </row>
    <row r="407" spans="2:6" x14ac:dyDescent="0.2">
      <c r="B407" s="1"/>
      <c r="D407" s="1"/>
      <c r="E407" s="1"/>
      <c r="F407" s="1"/>
    </row>
    <row r="408" spans="2:6" x14ac:dyDescent="0.2">
      <c r="B408" s="1"/>
      <c r="D408" s="1"/>
      <c r="E408" s="1"/>
      <c r="F408" s="1"/>
    </row>
    <row r="409" spans="2:6" x14ac:dyDescent="0.2">
      <c r="B409" s="1"/>
      <c r="D409" s="1"/>
      <c r="E409" s="1"/>
      <c r="F409" s="1"/>
    </row>
    <row r="410" spans="2:6" x14ac:dyDescent="0.2">
      <c r="B410" s="1"/>
      <c r="D410" s="1"/>
      <c r="E410" s="1"/>
      <c r="F410" s="1"/>
    </row>
    <row r="411" spans="2:6" x14ac:dyDescent="0.2">
      <c r="B411" s="1"/>
      <c r="D411" s="1"/>
      <c r="E411" s="1"/>
      <c r="F411" s="1"/>
    </row>
    <row r="412" spans="2:6" x14ac:dyDescent="0.2">
      <c r="B412" s="1"/>
      <c r="D412" s="1"/>
      <c r="E412" s="1"/>
      <c r="F412" s="1"/>
    </row>
    <row r="413" spans="2:6" x14ac:dyDescent="0.2">
      <c r="B413" s="1"/>
      <c r="D413" s="1"/>
      <c r="E413" s="1"/>
      <c r="F413" s="1"/>
    </row>
    <row r="414" spans="2:6" x14ac:dyDescent="0.2">
      <c r="B414" s="1"/>
      <c r="D414" s="1"/>
      <c r="E414" s="1"/>
      <c r="F414" s="1"/>
    </row>
    <row r="415" spans="2:6" x14ac:dyDescent="0.2">
      <c r="B415" s="1"/>
      <c r="D415" s="1"/>
      <c r="E415" s="1"/>
      <c r="F415" s="1"/>
    </row>
    <row r="416" spans="2:6" x14ac:dyDescent="0.2">
      <c r="B416" s="1"/>
      <c r="D416" s="1"/>
      <c r="E416" s="1"/>
      <c r="F416" s="1"/>
    </row>
    <row r="417" spans="2:6" x14ac:dyDescent="0.2">
      <c r="B417" s="1"/>
      <c r="D417" s="1"/>
      <c r="E417" s="1"/>
      <c r="F417" s="1"/>
    </row>
    <row r="418" spans="2:6" x14ac:dyDescent="0.2">
      <c r="B418" s="1"/>
      <c r="D418" s="1"/>
      <c r="E418" s="1"/>
      <c r="F418" s="1"/>
    </row>
    <row r="419" spans="2:6" x14ac:dyDescent="0.2">
      <c r="B419" s="1"/>
      <c r="D419" s="1"/>
      <c r="E419" s="1"/>
      <c r="F419" s="1"/>
    </row>
    <row r="420" spans="2:6" x14ac:dyDescent="0.2">
      <c r="B420" s="1"/>
      <c r="D420" s="1"/>
      <c r="E420" s="1"/>
      <c r="F420" s="1"/>
    </row>
    <row r="421" spans="2:6" x14ac:dyDescent="0.2">
      <c r="B421" s="1"/>
      <c r="D421" s="1"/>
      <c r="E421" s="1"/>
      <c r="F421" s="1"/>
    </row>
    <row r="422" spans="2:6" x14ac:dyDescent="0.2">
      <c r="B422" s="1"/>
      <c r="D422" s="1"/>
      <c r="E422" s="1"/>
      <c r="F422" s="1"/>
    </row>
    <row r="423" spans="2:6" x14ac:dyDescent="0.2">
      <c r="B423" s="1"/>
      <c r="D423" s="1"/>
      <c r="E423" s="1"/>
      <c r="F423" s="1"/>
    </row>
    <row r="424" spans="2:6" x14ac:dyDescent="0.2">
      <c r="B424" s="1"/>
      <c r="D424" s="1"/>
      <c r="E424" s="1"/>
      <c r="F424" s="1"/>
    </row>
    <row r="425" spans="2:6" x14ac:dyDescent="0.2">
      <c r="B425" s="1"/>
      <c r="D425" s="1"/>
      <c r="E425" s="1"/>
      <c r="F425" s="1"/>
    </row>
    <row r="426" spans="2:6" x14ac:dyDescent="0.2">
      <c r="B426" s="1"/>
      <c r="D426" s="1"/>
      <c r="E426" s="1"/>
      <c r="F426" s="1"/>
    </row>
    <row r="427" spans="2:6" x14ac:dyDescent="0.2">
      <c r="B427" s="1"/>
      <c r="D427" s="1"/>
      <c r="E427" s="1"/>
      <c r="F427" s="1"/>
    </row>
    <row r="428" spans="2:6" x14ac:dyDescent="0.2">
      <c r="B428" s="1"/>
      <c r="D428" s="1"/>
      <c r="E428" s="1"/>
      <c r="F428" s="1"/>
    </row>
    <row r="429" spans="2:6" x14ac:dyDescent="0.2">
      <c r="B429" s="1"/>
      <c r="D429" s="1"/>
      <c r="E429" s="1"/>
      <c r="F429" s="1"/>
    </row>
    <row r="430" spans="2:6" x14ac:dyDescent="0.2">
      <c r="B430" s="1"/>
      <c r="D430" s="1"/>
      <c r="E430" s="1"/>
      <c r="F430" s="1"/>
    </row>
    <row r="431" spans="2:6" x14ac:dyDescent="0.2">
      <c r="B431" s="1"/>
      <c r="D431" s="1"/>
      <c r="E431" s="1"/>
      <c r="F431" s="1"/>
    </row>
    <row r="432" spans="2:6" x14ac:dyDescent="0.2">
      <c r="B432" s="1"/>
      <c r="D432" s="1"/>
      <c r="E432" s="1"/>
      <c r="F432" s="1"/>
    </row>
    <row r="433" spans="2:6" x14ac:dyDescent="0.2">
      <c r="B433" s="1"/>
      <c r="D433" s="1"/>
      <c r="E433" s="1"/>
      <c r="F433" s="1"/>
    </row>
    <row r="434" spans="2:6" x14ac:dyDescent="0.2">
      <c r="B434" s="1"/>
      <c r="D434" s="1"/>
      <c r="E434" s="1"/>
      <c r="F434" s="1"/>
    </row>
    <row r="435" spans="2:6" x14ac:dyDescent="0.2">
      <c r="B435" s="1"/>
      <c r="D435" s="1"/>
      <c r="E435" s="1"/>
      <c r="F435" s="1"/>
    </row>
    <row r="436" spans="2:6" x14ac:dyDescent="0.2">
      <c r="B436" s="1"/>
      <c r="D436" s="1"/>
      <c r="E436" s="1"/>
      <c r="F436" s="1"/>
    </row>
    <row r="437" spans="2:6" x14ac:dyDescent="0.2">
      <c r="B437" s="1"/>
      <c r="D437" s="1"/>
      <c r="E437" s="1"/>
      <c r="F437" s="1"/>
    </row>
    <row r="438" spans="2:6" x14ac:dyDescent="0.2">
      <c r="B438" s="1"/>
      <c r="D438" s="1"/>
      <c r="E438" s="1"/>
      <c r="F438" s="1"/>
    </row>
    <row r="439" spans="2:6" x14ac:dyDescent="0.2">
      <c r="B439" s="1"/>
      <c r="D439" s="1"/>
      <c r="E439" s="1"/>
      <c r="F439" s="1"/>
    </row>
    <row r="440" spans="2:6" x14ac:dyDescent="0.2">
      <c r="B440" s="1"/>
      <c r="D440" s="1"/>
      <c r="E440" s="1"/>
      <c r="F440" s="1"/>
    </row>
    <row r="441" spans="2:6" x14ac:dyDescent="0.2">
      <c r="B441" s="1"/>
      <c r="D441" s="1"/>
      <c r="E441" s="1"/>
      <c r="F441" s="1"/>
    </row>
    <row r="442" spans="2:6" x14ac:dyDescent="0.2">
      <c r="B442" s="1"/>
      <c r="D442" s="1"/>
      <c r="E442" s="1"/>
      <c r="F442" s="1"/>
    </row>
    <row r="443" spans="2:6" x14ac:dyDescent="0.2">
      <c r="B443" s="1"/>
      <c r="D443" s="1"/>
      <c r="E443" s="1"/>
      <c r="F443" s="1"/>
    </row>
    <row r="444" spans="2:6" x14ac:dyDescent="0.2">
      <c r="B444" s="1"/>
      <c r="D444" s="1"/>
      <c r="E444" s="1"/>
      <c r="F444" s="1"/>
    </row>
    <row r="445" spans="2:6" x14ac:dyDescent="0.2">
      <c r="B445" s="1"/>
      <c r="D445" s="1"/>
      <c r="E445" s="1"/>
      <c r="F445" s="1"/>
    </row>
    <row r="446" spans="2:6" x14ac:dyDescent="0.2">
      <c r="B446" s="1"/>
      <c r="D446" s="1"/>
      <c r="E446" s="1"/>
      <c r="F446" s="1"/>
    </row>
    <row r="447" spans="2:6" x14ac:dyDescent="0.2">
      <c r="B447" s="1"/>
      <c r="D447" s="1"/>
      <c r="E447" s="1"/>
      <c r="F447" s="1"/>
    </row>
    <row r="448" spans="2:6" x14ac:dyDescent="0.2">
      <c r="B448" s="1"/>
      <c r="D448" s="1"/>
      <c r="E448" s="1"/>
      <c r="F448" s="1"/>
    </row>
    <row r="449" spans="2:6" x14ac:dyDescent="0.2">
      <c r="B449" s="1"/>
      <c r="D449" s="1"/>
      <c r="E449" s="1"/>
      <c r="F449" s="1"/>
    </row>
    <row r="450" spans="2:6" x14ac:dyDescent="0.2">
      <c r="B450" s="1"/>
      <c r="D450" s="1"/>
      <c r="E450" s="1"/>
      <c r="F450" s="1"/>
    </row>
    <row r="451" spans="2:6" x14ac:dyDescent="0.2">
      <c r="B451" s="1"/>
      <c r="D451" s="1"/>
      <c r="E451" s="1"/>
      <c r="F451" s="1"/>
    </row>
    <row r="452" spans="2:6" x14ac:dyDescent="0.2">
      <c r="B452" s="1"/>
      <c r="D452" s="1"/>
      <c r="E452" s="1"/>
      <c r="F452" s="1"/>
    </row>
    <row r="453" spans="2:6" x14ac:dyDescent="0.2">
      <c r="B453" s="1"/>
      <c r="D453" s="1"/>
      <c r="E453" s="1"/>
      <c r="F453" s="1"/>
    </row>
    <row r="454" spans="2:6" x14ac:dyDescent="0.2">
      <c r="B454" s="1"/>
      <c r="D454" s="1"/>
      <c r="E454" s="1"/>
      <c r="F454" s="1"/>
    </row>
    <row r="455" spans="2:6" x14ac:dyDescent="0.2">
      <c r="B455" s="1"/>
      <c r="D455" s="1"/>
      <c r="E455" s="1"/>
      <c r="F455" s="1"/>
    </row>
    <row r="456" spans="2:6" x14ac:dyDescent="0.2">
      <c r="B456" s="1"/>
      <c r="D456" s="1"/>
      <c r="E456" s="1"/>
      <c r="F456" s="1"/>
    </row>
    <row r="457" spans="2:6" x14ac:dyDescent="0.2">
      <c r="B457" s="1"/>
      <c r="D457" s="1"/>
      <c r="E457" s="1"/>
      <c r="F457" s="1"/>
    </row>
    <row r="458" spans="2:6" x14ac:dyDescent="0.2">
      <c r="B458" s="1"/>
      <c r="D458" s="1"/>
      <c r="E458" s="1"/>
      <c r="F458" s="1"/>
    </row>
    <row r="459" spans="2:6" x14ac:dyDescent="0.2">
      <c r="B459" s="1"/>
      <c r="D459" s="1"/>
      <c r="E459" s="1"/>
      <c r="F459" s="1"/>
    </row>
    <row r="460" spans="2:6" x14ac:dyDescent="0.2">
      <c r="B460" s="1"/>
      <c r="D460" s="1"/>
      <c r="E460" s="1"/>
      <c r="F460" s="1"/>
    </row>
    <row r="461" spans="2:6" x14ac:dyDescent="0.2">
      <c r="B461" s="1"/>
      <c r="D461" s="1"/>
      <c r="E461" s="1"/>
      <c r="F461" s="1"/>
    </row>
    <row r="462" spans="2:6" x14ac:dyDescent="0.2">
      <c r="B462" s="1"/>
      <c r="D462" s="1"/>
      <c r="E462" s="1"/>
      <c r="F462" s="1"/>
    </row>
    <row r="463" spans="2:6" x14ac:dyDescent="0.2">
      <c r="B463" s="1"/>
      <c r="D463" s="1"/>
      <c r="E463" s="1"/>
      <c r="F463" s="1"/>
    </row>
    <row r="464" spans="2:6" x14ac:dyDescent="0.2">
      <c r="B464" s="1"/>
      <c r="D464" s="1"/>
      <c r="E464" s="1"/>
      <c r="F464" s="1"/>
    </row>
    <row r="465" spans="2:6" x14ac:dyDescent="0.2">
      <c r="B465" s="1"/>
      <c r="D465" s="1"/>
      <c r="E465" s="1"/>
      <c r="F465" s="1"/>
    </row>
    <row r="466" spans="2:6" x14ac:dyDescent="0.2">
      <c r="B466" s="1"/>
      <c r="D466" s="1"/>
      <c r="E466" s="1"/>
      <c r="F466" s="1"/>
    </row>
    <row r="467" spans="2:6" x14ac:dyDescent="0.2">
      <c r="B467" s="1"/>
      <c r="D467" s="1"/>
      <c r="E467" s="1"/>
      <c r="F467" s="1"/>
    </row>
    <row r="468" spans="2:6" x14ac:dyDescent="0.2">
      <c r="B468" s="1"/>
      <c r="D468" s="1"/>
      <c r="E468" s="1"/>
      <c r="F468" s="1"/>
    </row>
    <row r="469" spans="2:6" x14ac:dyDescent="0.2">
      <c r="B469" s="1"/>
      <c r="D469" s="1"/>
      <c r="E469" s="1"/>
      <c r="F469" s="1"/>
    </row>
    <row r="470" spans="2:6" x14ac:dyDescent="0.2">
      <c r="B470" s="1"/>
      <c r="D470" s="1"/>
      <c r="E470" s="1"/>
      <c r="F470" s="1"/>
    </row>
    <row r="471" spans="2:6" x14ac:dyDescent="0.2">
      <c r="B471" s="1"/>
      <c r="D471" s="1"/>
      <c r="E471" s="1"/>
      <c r="F471" s="1"/>
    </row>
    <row r="472" spans="2:6" x14ac:dyDescent="0.2">
      <c r="B472" s="1"/>
      <c r="D472" s="1"/>
      <c r="E472" s="1"/>
      <c r="F472" s="1"/>
    </row>
    <row r="473" spans="2:6" x14ac:dyDescent="0.2">
      <c r="B473" s="1"/>
      <c r="D473" s="1"/>
      <c r="E473" s="1"/>
      <c r="F473" s="1"/>
    </row>
    <row r="474" spans="2:6" x14ac:dyDescent="0.2">
      <c r="B474" s="1"/>
      <c r="D474" s="1"/>
      <c r="E474" s="1"/>
      <c r="F474" s="1"/>
    </row>
    <row r="475" spans="2:6" x14ac:dyDescent="0.2">
      <c r="B475" s="1"/>
      <c r="D475" s="1"/>
      <c r="E475" s="1"/>
      <c r="F475" s="1"/>
    </row>
    <row r="476" spans="2:6" x14ac:dyDescent="0.2">
      <c r="B476" s="1"/>
      <c r="D476" s="1"/>
      <c r="E476" s="1"/>
      <c r="F476" s="1"/>
    </row>
    <row r="477" spans="2:6" x14ac:dyDescent="0.2">
      <c r="B477" s="1"/>
      <c r="D477" s="1"/>
      <c r="E477" s="1"/>
      <c r="F477" s="1"/>
    </row>
    <row r="478" spans="2:6" x14ac:dyDescent="0.2">
      <c r="B478" s="1"/>
      <c r="D478" s="1"/>
      <c r="E478" s="1"/>
      <c r="F478" s="1"/>
    </row>
    <row r="479" spans="2:6" x14ac:dyDescent="0.2">
      <c r="B479" s="1"/>
      <c r="D479" s="1"/>
      <c r="E479" s="1"/>
      <c r="F479" s="1"/>
    </row>
    <row r="480" spans="2:6" x14ac:dyDescent="0.2">
      <c r="B480" s="1"/>
      <c r="D480" s="1"/>
      <c r="E480" s="1"/>
      <c r="F480" s="1"/>
    </row>
    <row r="481" spans="2:6" x14ac:dyDescent="0.2">
      <c r="B481" s="1"/>
      <c r="D481" s="1"/>
      <c r="E481" s="1"/>
      <c r="F481" s="1"/>
    </row>
    <row r="482" spans="2:6" x14ac:dyDescent="0.2">
      <c r="B482" s="1"/>
      <c r="D482" s="1"/>
      <c r="E482" s="1"/>
      <c r="F482" s="1"/>
    </row>
    <row r="483" spans="2:6" x14ac:dyDescent="0.2">
      <c r="B483" s="1"/>
      <c r="D483" s="1"/>
      <c r="E483" s="1"/>
      <c r="F483" s="1"/>
    </row>
    <row r="484" spans="2:6" x14ac:dyDescent="0.2">
      <c r="B484" s="1"/>
      <c r="D484" s="1"/>
      <c r="E484" s="1"/>
      <c r="F484" s="1"/>
    </row>
    <row r="485" spans="2:6" x14ac:dyDescent="0.2">
      <c r="B485" s="1"/>
      <c r="D485" s="1"/>
      <c r="E485" s="1"/>
      <c r="F485" s="1"/>
    </row>
    <row r="486" spans="2:6" x14ac:dyDescent="0.2">
      <c r="B486" s="1"/>
      <c r="D486" s="1"/>
      <c r="E486" s="1"/>
      <c r="F486" s="1"/>
    </row>
    <row r="487" spans="2:6" x14ac:dyDescent="0.2">
      <c r="B487" s="1"/>
      <c r="D487" s="1"/>
      <c r="E487" s="1"/>
      <c r="F487" s="1"/>
    </row>
    <row r="488" spans="2:6" x14ac:dyDescent="0.2">
      <c r="B488" s="1"/>
      <c r="D488" s="1"/>
      <c r="E488" s="1"/>
      <c r="F488" s="1"/>
    </row>
    <row r="489" spans="2:6" x14ac:dyDescent="0.2">
      <c r="B489" s="1"/>
      <c r="D489" s="1"/>
      <c r="E489" s="1"/>
      <c r="F489" s="1"/>
    </row>
    <row r="490" spans="2:6" x14ac:dyDescent="0.2">
      <c r="B490" s="1"/>
      <c r="D490" s="1"/>
      <c r="E490" s="1"/>
      <c r="F490" s="1"/>
    </row>
    <row r="491" spans="2:6" x14ac:dyDescent="0.2">
      <c r="B491" s="1"/>
      <c r="D491" s="1"/>
      <c r="E491" s="1"/>
      <c r="F491" s="1"/>
    </row>
    <row r="492" spans="2:6" x14ac:dyDescent="0.2">
      <c r="B492" s="1"/>
      <c r="D492" s="1"/>
      <c r="E492" s="1"/>
      <c r="F492" s="1"/>
    </row>
    <row r="493" spans="2:6" x14ac:dyDescent="0.2">
      <c r="B493" s="1"/>
      <c r="D493" s="1"/>
      <c r="E493" s="1"/>
      <c r="F493" s="1"/>
    </row>
    <row r="494" spans="2:6" x14ac:dyDescent="0.2">
      <c r="B494" s="1"/>
      <c r="D494" s="1"/>
      <c r="E494" s="1"/>
      <c r="F494" s="1"/>
    </row>
    <row r="495" spans="2:6" x14ac:dyDescent="0.2">
      <c r="B495" s="1"/>
      <c r="D495" s="1"/>
      <c r="E495" s="1"/>
      <c r="F495" s="1"/>
    </row>
    <row r="496" spans="2:6" x14ac:dyDescent="0.2">
      <c r="B496" s="1"/>
      <c r="D496" s="1"/>
      <c r="E496" s="1"/>
      <c r="F496" s="1"/>
    </row>
    <row r="497" spans="2:6" x14ac:dyDescent="0.2">
      <c r="B497" s="1"/>
      <c r="D497" s="1"/>
      <c r="E497" s="1"/>
      <c r="F497" s="1"/>
    </row>
    <row r="498" spans="2:6" x14ac:dyDescent="0.2">
      <c r="B498" s="1"/>
      <c r="D498" s="1"/>
      <c r="E498" s="1"/>
      <c r="F498" s="1"/>
    </row>
    <row r="499" spans="2:6" x14ac:dyDescent="0.2">
      <c r="B499" s="1"/>
      <c r="D499" s="1"/>
      <c r="E499" s="1"/>
      <c r="F499" s="1"/>
    </row>
    <row r="500" spans="2:6" x14ac:dyDescent="0.2">
      <c r="B500" s="1"/>
      <c r="D500" s="1"/>
      <c r="E500" s="1"/>
      <c r="F500" s="1"/>
    </row>
    <row r="501" spans="2:6" x14ac:dyDescent="0.2">
      <c r="B501" s="1"/>
      <c r="D501" s="1"/>
      <c r="E501" s="1"/>
      <c r="F501" s="1"/>
    </row>
    <row r="502" spans="2:6" x14ac:dyDescent="0.2">
      <c r="B502" s="1"/>
      <c r="D502" s="1"/>
      <c r="E502" s="1"/>
      <c r="F502" s="1"/>
    </row>
  </sheetData>
  <sheetProtection password="C69C" sheet="1" objects="1" scenarios="1"/>
  <dataConsolidate/>
  <phoneticPr fontId="4" type="noConversion"/>
  <dataValidations count="3">
    <dataValidation type="whole" allowBlank="1" showErrorMessage="1" error="Please input whole numbers only" sqref="D73:E75">
      <formula1>-100000000</formula1>
      <formula2>100000000</formula2>
    </dataValidation>
    <dataValidation type="whole" allowBlank="1" showErrorMessage="1" sqref="D45:E72 D6:E34">
      <formula1>-100000000</formula1>
      <formula2>100000000</formula2>
    </dataValidation>
    <dataValidation type="whole" allowBlank="1" showInputMessage="1" showErrorMessage="1" sqref="D35:E44">
      <formula1>-100000000</formula1>
      <formula2>100000000</formula2>
    </dataValidation>
  </dataValidations>
  <pageMargins left="0.35" right="0.2" top="0.37" bottom="0.51" header="0.21" footer="0.41"/>
  <pageSetup paperSize="9" scale="74" orientation="portrait" r:id="rId1"/>
  <headerFooter alignWithMargins="0"/>
  <rowBreaks count="1" manualBreakCount="1">
    <brk id="33" max="5" man="1"/>
  </rowBreaks>
  <ignoredErrors>
    <ignoredError sqref="F39" formula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pageSetUpPr fitToPage="1"/>
  </sheetPr>
  <dimension ref="A1:N50"/>
  <sheetViews>
    <sheetView workbookViewId="0">
      <selection activeCell="J3" sqref="J3"/>
    </sheetView>
  </sheetViews>
  <sheetFormatPr defaultRowHeight="12.75" x14ac:dyDescent="0.2"/>
  <cols>
    <col min="1" max="1" width="7.85546875" style="383" customWidth="1"/>
    <col min="2" max="2" width="49.7109375" style="209" bestFit="1" customWidth="1"/>
    <col min="3" max="4" width="12.42578125" style="357" customWidth="1"/>
    <col min="5" max="5" width="13.140625" style="357" customWidth="1"/>
    <col min="6" max="7" width="9.140625" style="357"/>
    <col min="8" max="8" width="11.5703125" style="357" customWidth="1"/>
    <col min="9" max="10" width="9.140625" style="357"/>
    <col min="11" max="11" width="10.28515625" style="357" bestFit="1" customWidth="1"/>
    <col min="12" max="33" width="9.140625" style="357"/>
    <col min="34" max="34" width="11.7109375" style="357" customWidth="1"/>
    <col min="35" max="256" width="9.140625" style="357"/>
    <col min="257" max="257" width="7.85546875" style="357" customWidth="1"/>
    <col min="258" max="258" width="49.7109375" style="357" bestFit="1" customWidth="1"/>
    <col min="259" max="260" width="12.42578125" style="357" customWidth="1"/>
    <col min="261" max="261" width="13.140625" style="357" customWidth="1"/>
    <col min="262" max="263" width="9.140625" style="357"/>
    <col min="264" max="264" width="11.5703125" style="357" customWidth="1"/>
    <col min="265" max="266" width="9.140625" style="357"/>
    <col min="267" max="267" width="10.28515625" style="357" bestFit="1" customWidth="1"/>
    <col min="268" max="289" width="9.140625" style="357"/>
    <col min="290" max="290" width="11.7109375" style="357" customWidth="1"/>
    <col min="291" max="512" width="9.140625" style="357"/>
    <col min="513" max="513" width="7.85546875" style="357" customWidth="1"/>
    <col min="514" max="514" width="49.7109375" style="357" bestFit="1" customWidth="1"/>
    <col min="515" max="516" width="12.42578125" style="357" customWidth="1"/>
    <col min="517" max="517" width="13.140625" style="357" customWidth="1"/>
    <col min="518" max="519" width="9.140625" style="357"/>
    <col min="520" max="520" width="11.5703125" style="357" customWidth="1"/>
    <col min="521" max="522" width="9.140625" style="357"/>
    <col min="523" max="523" width="10.28515625" style="357" bestFit="1" customWidth="1"/>
    <col min="524" max="545" width="9.140625" style="357"/>
    <col min="546" max="546" width="11.7109375" style="357" customWidth="1"/>
    <col min="547" max="768" width="9.140625" style="357"/>
    <col min="769" max="769" width="7.85546875" style="357" customWidth="1"/>
    <col min="770" max="770" width="49.7109375" style="357" bestFit="1" customWidth="1"/>
    <col min="771" max="772" width="12.42578125" style="357" customWidth="1"/>
    <col min="773" max="773" width="13.140625" style="357" customWidth="1"/>
    <col min="774" max="775" width="9.140625" style="357"/>
    <col min="776" max="776" width="11.5703125" style="357" customWidth="1"/>
    <col min="777" max="778" width="9.140625" style="357"/>
    <col min="779" max="779" width="10.28515625" style="357" bestFit="1" customWidth="1"/>
    <col min="780" max="801" width="9.140625" style="357"/>
    <col min="802" max="802" width="11.7109375" style="357" customWidth="1"/>
    <col min="803" max="1024" width="9.140625" style="357"/>
    <col min="1025" max="1025" width="7.85546875" style="357" customWidth="1"/>
    <col min="1026" max="1026" width="49.7109375" style="357" bestFit="1" customWidth="1"/>
    <col min="1027" max="1028" width="12.42578125" style="357" customWidth="1"/>
    <col min="1029" max="1029" width="13.140625" style="357" customWidth="1"/>
    <col min="1030" max="1031" width="9.140625" style="357"/>
    <col min="1032" max="1032" width="11.5703125" style="357" customWidth="1"/>
    <col min="1033" max="1034" width="9.140625" style="357"/>
    <col min="1035" max="1035" width="10.28515625" style="357" bestFit="1" customWidth="1"/>
    <col min="1036" max="1057" width="9.140625" style="357"/>
    <col min="1058" max="1058" width="11.7109375" style="357" customWidth="1"/>
    <col min="1059" max="1280" width="9.140625" style="357"/>
    <col min="1281" max="1281" width="7.85546875" style="357" customWidth="1"/>
    <col min="1282" max="1282" width="49.7109375" style="357" bestFit="1" customWidth="1"/>
    <col min="1283" max="1284" width="12.42578125" style="357" customWidth="1"/>
    <col min="1285" max="1285" width="13.140625" style="357" customWidth="1"/>
    <col min="1286" max="1287" width="9.140625" style="357"/>
    <col min="1288" max="1288" width="11.5703125" style="357" customWidth="1"/>
    <col min="1289" max="1290" width="9.140625" style="357"/>
    <col min="1291" max="1291" width="10.28515625" style="357" bestFit="1" customWidth="1"/>
    <col min="1292" max="1313" width="9.140625" style="357"/>
    <col min="1314" max="1314" width="11.7109375" style="357" customWidth="1"/>
    <col min="1315" max="1536" width="9.140625" style="357"/>
    <col min="1537" max="1537" width="7.85546875" style="357" customWidth="1"/>
    <col min="1538" max="1538" width="49.7109375" style="357" bestFit="1" customWidth="1"/>
    <col min="1539" max="1540" width="12.42578125" style="357" customWidth="1"/>
    <col min="1541" max="1541" width="13.140625" style="357" customWidth="1"/>
    <col min="1542" max="1543" width="9.140625" style="357"/>
    <col min="1544" max="1544" width="11.5703125" style="357" customWidth="1"/>
    <col min="1545" max="1546" width="9.140625" style="357"/>
    <col min="1547" max="1547" width="10.28515625" style="357" bestFit="1" customWidth="1"/>
    <col min="1548" max="1569" width="9.140625" style="357"/>
    <col min="1570" max="1570" width="11.7109375" style="357" customWidth="1"/>
    <col min="1571" max="1792" width="9.140625" style="357"/>
    <col min="1793" max="1793" width="7.85546875" style="357" customWidth="1"/>
    <col min="1794" max="1794" width="49.7109375" style="357" bestFit="1" customWidth="1"/>
    <col min="1795" max="1796" width="12.42578125" style="357" customWidth="1"/>
    <col min="1797" max="1797" width="13.140625" style="357" customWidth="1"/>
    <col min="1798" max="1799" width="9.140625" style="357"/>
    <col min="1800" max="1800" width="11.5703125" style="357" customWidth="1"/>
    <col min="1801" max="1802" width="9.140625" style="357"/>
    <col min="1803" max="1803" width="10.28515625" style="357" bestFit="1" customWidth="1"/>
    <col min="1804" max="1825" width="9.140625" style="357"/>
    <col min="1826" max="1826" width="11.7109375" style="357" customWidth="1"/>
    <col min="1827" max="2048" width="9.140625" style="357"/>
    <col min="2049" max="2049" width="7.85546875" style="357" customWidth="1"/>
    <col min="2050" max="2050" width="49.7109375" style="357" bestFit="1" customWidth="1"/>
    <col min="2051" max="2052" width="12.42578125" style="357" customWidth="1"/>
    <col min="2053" max="2053" width="13.140625" style="357" customWidth="1"/>
    <col min="2054" max="2055" width="9.140625" style="357"/>
    <col min="2056" max="2056" width="11.5703125" style="357" customWidth="1"/>
    <col min="2057" max="2058" width="9.140625" style="357"/>
    <col min="2059" max="2059" width="10.28515625" style="357" bestFit="1" customWidth="1"/>
    <col min="2060" max="2081" width="9.140625" style="357"/>
    <col min="2082" max="2082" width="11.7109375" style="357" customWidth="1"/>
    <col min="2083" max="2304" width="9.140625" style="357"/>
    <col min="2305" max="2305" width="7.85546875" style="357" customWidth="1"/>
    <col min="2306" max="2306" width="49.7109375" style="357" bestFit="1" customWidth="1"/>
    <col min="2307" max="2308" width="12.42578125" style="357" customWidth="1"/>
    <col min="2309" max="2309" width="13.140625" style="357" customWidth="1"/>
    <col min="2310" max="2311" width="9.140625" style="357"/>
    <col min="2312" max="2312" width="11.5703125" style="357" customWidth="1"/>
    <col min="2313" max="2314" width="9.140625" style="357"/>
    <col min="2315" max="2315" width="10.28515625" style="357" bestFit="1" customWidth="1"/>
    <col min="2316" max="2337" width="9.140625" style="357"/>
    <col min="2338" max="2338" width="11.7109375" style="357" customWidth="1"/>
    <col min="2339" max="2560" width="9.140625" style="357"/>
    <col min="2561" max="2561" width="7.85546875" style="357" customWidth="1"/>
    <col min="2562" max="2562" width="49.7109375" style="357" bestFit="1" customWidth="1"/>
    <col min="2563" max="2564" width="12.42578125" style="357" customWidth="1"/>
    <col min="2565" max="2565" width="13.140625" style="357" customWidth="1"/>
    <col min="2566" max="2567" width="9.140625" style="357"/>
    <col min="2568" max="2568" width="11.5703125" style="357" customWidth="1"/>
    <col min="2569" max="2570" width="9.140625" style="357"/>
    <col min="2571" max="2571" width="10.28515625" style="357" bestFit="1" customWidth="1"/>
    <col min="2572" max="2593" width="9.140625" style="357"/>
    <col min="2594" max="2594" width="11.7109375" style="357" customWidth="1"/>
    <col min="2595" max="2816" width="9.140625" style="357"/>
    <col min="2817" max="2817" width="7.85546875" style="357" customWidth="1"/>
    <col min="2818" max="2818" width="49.7109375" style="357" bestFit="1" customWidth="1"/>
    <col min="2819" max="2820" width="12.42578125" style="357" customWidth="1"/>
    <col min="2821" max="2821" width="13.140625" style="357" customWidth="1"/>
    <col min="2822" max="2823" width="9.140625" style="357"/>
    <col min="2824" max="2824" width="11.5703125" style="357" customWidth="1"/>
    <col min="2825" max="2826" width="9.140625" style="357"/>
    <col min="2827" max="2827" width="10.28515625" style="357" bestFit="1" customWidth="1"/>
    <col min="2828" max="2849" width="9.140625" style="357"/>
    <col min="2850" max="2850" width="11.7109375" style="357" customWidth="1"/>
    <col min="2851" max="3072" width="9.140625" style="357"/>
    <col min="3073" max="3073" width="7.85546875" style="357" customWidth="1"/>
    <col min="3074" max="3074" width="49.7109375" style="357" bestFit="1" customWidth="1"/>
    <col min="3075" max="3076" width="12.42578125" style="357" customWidth="1"/>
    <col min="3077" max="3077" width="13.140625" style="357" customWidth="1"/>
    <col min="3078" max="3079" width="9.140625" style="357"/>
    <col min="3080" max="3080" width="11.5703125" style="357" customWidth="1"/>
    <col min="3081" max="3082" width="9.140625" style="357"/>
    <col min="3083" max="3083" width="10.28515625" style="357" bestFit="1" customWidth="1"/>
    <col min="3084" max="3105" width="9.140625" style="357"/>
    <col min="3106" max="3106" width="11.7109375" style="357" customWidth="1"/>
    <col min="3107" max="3328" width="9.140625" style="357"/>
    <col min="3329" max="3329" width="7.85546875" style="357" customWidth="1"/>
    <col min="3330" max="3330" width="49.7109375" style="357" bestFit="1" customWidth="1"/>
    <col min="3331" max="3332" width="12.42578125" style="357" customWidth="1"/>
    <col min="3333" max="3333" width="13.140625" style="357" customWidth="1"/>
    <col min="3334" max="3335" width="9.140625" style="357"/>
    <col min="3336" max="3336" width="11.5703125" style="357" customWidth="1"/>
    <col min="3337" max="3338" width="9.140625" style="357"/>
    <col min="3339" max="3339" width="10.28515625" style="357" bestFit="1" customWidth="1"/>
    <col min="3340" max="3361" width="9.140625" style="357"/>
    <col min="3362" max="3362" width="11.7109375" style="357" customWidth="1"/>
    <col min="3363" max="3584" width="9.140625" style="357"/>
    <col min="3585" max="3585" width="7.85546875" style="357" customWidth="1"/>
    <col min="3586" max="3586" width="49.7109375" style="357" bestFit="1" customWidth="1"/>
    <col min="3587" max="3588" width="12.42578125" style="357" customWidth="1"/>
    <col min="3589" max="3589" width="13.140625" style="357" customWidth="1"/>
    <col min="3590" max="3591" width="9.140625" style="357"/>
    <col min="3592" max="3592" width="11.5703125" style="357" customWidth="1"/>
    <col min="3593" max="3594" width="9.140625" style="357"/>
    <col min="3595" max="3595" width="10.28515625" style="357" bestFit="1" customWidth="1"/>
    <col min="3596" max="3617" width="9.140625" style="357"/>
    <col min="3618" max="3618" width="11.7109375" style="357" customWidth="1"/>
    <col min="3619" max="3840" width="9.140625" style="357"/>
    <col min="3841" max="3841" width="7.85546875" style="357" customWidth="1"/>
    <col min="3842" max="3842" width="49.7109375" style="357" bestFit="1" customWidth="1"/>
    <col min="3843" max="3844" width="12.42578125" style="357" customWidth="1"/>
    <col min="3845" max="3845" width="13.140625" style="357" customWidth="1"/>
    <col min="3846" max="3847" width="9.140625" style="357"/>
    <col min="3848" max="3848" width="11.5703125" style="357" customWidth="1"/>
    <col min="3849" max="3850" width="9.140625" style="357"/>
    <col min="3851" max="3851" width="10.28515625" style="357" bestFit="1" customWidth="1"/>
    <col min="3852" max="3873" width="9.140625" style="357"/>
    <col min="3874" max="3874" width="11.7109375" style="357" customWidth="1"/>
    <col min="3875" max="4096" width="9.140625" style="357"/>
    <col min="4097" max="4097" width="7.85546875" style="357" customWidth="1"/>
    <col min="4098" max="4098" width="49.7109375" style="357" bestFit="1" customWidth="1"/>
    <col min="4099" max="4100" width="12.42578125" style="357" customWidth="1"/>
    <col min="4101" max="4101" width="13.140625" style="357" customWidth="1"/>
    <col min="4102" max="4103" width="9.140625" style="357"/>
    <col min="4104" max="4104" width="11.5703125" style="357" customWidth="1"/>
    <col min="4105" max="4106" width="9.140625" style="357"/>
    <col min="4107" max="4107" width="10.28515625" style="357" bestFit="1" customWidth="1"/>
    <col min="4108" max="4129" width="9.140625" style="357"/>
    <col min="4130" max="4130" width="11.7109375" style="357" customWidth="1"/>
    <col min="4131" max="4352" width="9.140625" style="357"/>
    <col min="4353" max="4353" width="7.85546875" style="357" customWidth="1"/>
    <col min="4354" max="4354" width="49.7109375" style="357" bestFit="1" customWidth="1"/>
    <col min="4355" max="4356" width="12.42578125" style="357" customWidth="1"/>
    <col min="4357" max="4357" width="13.140625" style="357" customWidth="1"/>
    <col min="4358" max="4359" width="9.140625" style="357"/>
    <col min="4360" max="4360" width="11.5703125" style="357" customWidth="1"/>
    <col min="4361" max="4362" width="9.140625" style="357"/>
    <col min="4363" max="4363" width="10.28515625" style="357" bestFit="1" customWidth="1"/>
    <col min="4364" max="4385" width="9.140625" style="357"/>
    <col min="4386" max="4386" width="11.7109375" style="357" customWidth="1"/>
    <col min="4387" max="4608" width="9.140625" style="357"/>
    <col min="4609" max="4609" width="7.85546875" style="357" customWidth="1"/>
    <col min="4610" max="4610" width="49.7109375" style="357" bestFit="1" customWidth="1"/>
    <col min="4611" max="4612" width="12.42578125" style="357" customWidth="1"/>
    <col min="4613" max="4613" width="13.140625" style="357" customWidth="1"/>
    <col min="4614" max="4615" width="9.140625" style="357"/>
    <col min="4616" max="4616" width="11.5703125" style="357" customWidth="1"/>
    <col min="4617" max="4618" width="9.140625" style="357"/>
    <col min="4619" max="4619" width="10.28515625" style="357" bestFit="1" customWidth="1"/>
    <col min="4620" max="4641" width="9.140625" style="357"/>
    <col min="4642" max="4642" width="11.7109375" style="357" customWidth="1"/>
    <col min="4643" max="4864" width="9.140625" style="357"/>
    <col min="4865" max="4865" width="7.85546875" style="357" customWidth="1"/>
    <col min="4866" max="4866" width="49.7109375" style="357" bestFit="1" customWidth="1"/>
    <col min="4867" max="4868" width="12.42578125" style="357" customWidth="1"/>
    <col min="4869" max="4869" width="13.140625" style="357" customWidth="1"/>
    <col min="4870" max="4871" width="9.140625" style="357"/>
    <col min="4872" max="4872" width="11.5703125" style="357" customWidth="1"/>
    <col min="4873" max="4874" width="9.140625" style="357"/>
    <col min="4875" max="4875" width="10.28515625" style="357" bestFit="1" customWidth="1"/>
    <col min="4876" max="4897" width="9.140625" style="357"/>
    <col min="4898" max="4898" width="11.7109375" style="357" customWidth="1"/>
    <col min="4899" max="5120" width="9.140625" style="357"/>
    <col min="5121" max="5121" width="7.85546875" style="357" customWidth="1"/>
    <col min="5122" max="5122" width="49.7109375" style="357" bestFit="1" customWidth="1"/>
    <col min="5123" max="5124" width="12.42578125" style="357" customWidth="1"/>
    <col min="5125" max="5125" width="13.140625" style="357" customWidth="1"/>
    <col min="5126" max="5127" width="9.140625" style="357"/>
    <col min="5128" max="5128" width="11.5703125" style="357" customWidth="1"/>
    <col min="5129" max="5130" width="9.140625" style="357"/>
    <col min="5131" max="5131" width="10.28515625" style="357" bestFit="1" customWidth="1"/>
    <col min="5132" max="5153" width="9.140625" style="357"/>
    <col min="5154" max="5154" width="11.7109375" style="357" customWidth="1"/>
    <col min="5155" max="5376" width="9.140625" style="357"/>
    <col min="5377" max="5377" width="7.85546875" style="357" customWidth="1"/>
    <col min="5378" max="5378" width="49.7109375" style="357" bestFit="1" customWidth="1"/>
    <col min="5379" max="5380" width="12.42578125" style="357" customWidth="1"/>
    <col min="5381" max="5381" width="13.140625" style="357" customWidth="1"/>
    <col min="5382" max="5383" width="9.140625" style="357"/>
    <col min="5384" max="5384" width="11.5703125" style="357" customWidth="1"/>
    <col min="5385" max="5386" width="9.140625" style="357"/>
    <col min="5387" max="5387" width="10.28515625" style="357" bestFit="1" customWidth="1"/>
    <col min="5388" max="5409" width="9.140625" style="357"/>
    <col min="5410" max="5410" width="11.7109375" style="357" customWidth="1"/>
    <col min="5411" max="5632" width="9.140625" style="357"/>
    <col min="5633" max="5633" width="7.85546875" style="357" customWidth="1"/>
    <col min="5634" max="5634" width="49.7109375" style="357" bestFit="1" customWidth="1"/>
    <col min="5635" max="5636" width="12.42578125" style="357" customWidth="1"/>
    <col min="5637" max="5637" width="13.140625" style="357" customWidth="1"/>
    <col min="5638" max="5639" width="9.140625" style="357"/>
    <col min="5640" max="5640" width="11.5703125" style="357" customWidth="1"/>
    <col min="5641" max="5642" width="9.140625" style="357"/>
    <col min="5643" max="5643" width="10.28515625" style="357" bestFit="1" customWidth="1"/>
    <col min="5644" max="5665" width="9.140625" style="357"/>
    <col min="5666" max="5666" width="11.7109375" style="357" customWidth="1"/>
    <col min="5667" max="5888" width="9.140625" style="357"/>
    <col min="5889" max="5889" width="7.85546875" style="357" customWidth="1"/>
    <col min="5890" max="5890" width="49.7109375" style="357" bestFit="1" customWidth="1"/>
    <col min="5891" max="5892" width="12.42578125" style="357" customWidth="1"/>
    <col min="5893" max="5893" width="13.140625" style="357" customWidth="1"/>
    <col min="5894" max="5895" width="9.140625" style="357"/>
    <col min="5896" max="5896" width="11.5703125" style="357" customWidth="1"/>
    <col min="5897" max="5898" width="9.140625" style="357"/>
    <col min="5899" max="5899" width="10.28515625" style="357" bestFit="1" customWidth="1"/>
    <col min="5900" max="5921" width="9.140625" style="357"/>
    <col min="5922" max="5922" width="11.7109375" style="357" customWidth="1"/>
    <col min="5923" max="6144" width="9.140625" style="357"/>
    <col min="6145" max="6145" width="7.85546875" style="357" customWidth="1"/>
    <col min="6146" max="6146" width="49.7109375" style="357" bestFit="1" customWidth="1"/>
    <col min="6147" max="6148" width="12.42578125" style="357" customWidth="1"/>
    <col min="6149" max="6149" width="13.140625" style="357" customWidth="1"/>
    <col min="6150" max="6151" width="9.140625" style="357"/>
    <col min="6152" max="6152" width="11.5703125" style="357" customWidth="1"/>
    <col min="6153" max="6154" width="9.140625" style="357"/>
    <col min="6155" max="6155" width="10.28515625" style="357" bestFit="1" customWidth="1"/>
    <col min="6156" max="6177" width="9.140625" style="357"/>
    <col min="6178" max="6178" width="11.7109375" style="357" customWidth="1"/>
    <col min="6179" max="6400" width="9.140625" style="357"/>
    <col min="6401" max="6401" width="7.85546875" style="357" customWidth="1"/>
    <col min="6402" max="6402" width="49.7109375" style="357" bestFit="1" customWidth="1"/>
    <col min="6403" max="6404" width="12.42578125" style="357" customWidth="1"/>
    <col min="6405" max="6405" width="13.140625" style="357" customWidth="1"/>
    <col min="6406" max="6407" width="9.140625" style="357"/>
    <col min="6408" max="6408" width="11.5703125" style="357" customWidth="1"/>
    <col min="6409" max="6410" width="9.140625" style="357"/>
    <col min="6411" max="6411" width="10.28515625" style="357" bestFit="1" customWidth="1"/>
    <col min="6412" max="6433" width="9.140625" style="357"/>
    <col min="6434" max="6434" width="11.7109375" style="357" customWidth="1"/>
    <col min="6435" max="6656" width="9.140625" style="357"/>
    <col min="6657" max="6657" width="7.85546875" style="357" customWidth="1"/>
    <col min="6658" max="6658" width="49.7109375" style="357" bestFit="1" customWidth="1"/>
    <col min="6659" max="6660" width="12.42578125" style="357" customWidth="1"/>
    <col min="6661" max="6661" width="13.140625" style="357" customWidth="1"/>
    <col min="6662" max="6663" width="9.140625" style="357"/>
    <col min="6664" max="6664" width="11.5703125" style="357" customWidth="1"/>
    <col min="6665" max="6666" width="9.140625" style="357"/>
    <col min="6667" max="6667" width="10.28515625" style="357" bestFit="1" customWidth="1"/>
    <col min="6668" max="6689" width="9.140625" style="357"/>
    <col min="6690" max="6690" width="11.7109375" style="357" customWidth="1"/>
    <col min="6691" max="6912" width="9.140625" style="357"/>
    <col min="6913" max="6913" width="7.85546875" style="357" customWidth="1"/>
    <col min="6914" max="6914" width="49.7109375" style="357" bestFit="1" customWidth="1"/>
    <col min="6915" max="6916" width="12.42578125" style="357" customWidth="1"/>
    <col min="6917" max="6917" width="13.140625" style="357" customWidth="1"/>
    <col min="6918" max="6919" width="9.140625" style="357"/>
    <col min="6920" max="6920" width="11.5703125" style="357" customWidth="1"/>
    <col min="6921" max="6922" width="9.140625" style="357"/>
    <col min="6923" max="6923" width="10.28515625" style="357" bestFit="1" customWidth="1"/>
    <col min="6924" max="6945" width="9.140625" style="357"/>
    <col min="6946" max="6946" width="11.7109375" style="357" customWidth="1"/>
    <col min="6947" max="7168" width="9.140625" style="357"/>
    <col min="7169" max="7169" width="7.85546875" style="357" customWidth="1"/>
    <col min="7170" max="7170" width="49.7109375" style="357" bestFit="1" customWidth="1"/>
    <col min="7171" max="7172" width="12.42578125" style="357" customWidth="1"/>
    <col min="7173" max="7173" width="13.140625" style="357" customWidth="1"/>
    <col min="7174" max="7175" width="9.140625" style="357"/>
    <col min="7176" max="7176" width="11.5703125" style="357" customWidth="1"/>
    <col min="7177" max="7178" width="9.140625" style="357"/>
    <col min="7179" max="7179" width="10.28515625" style="357" bestFit="1" customWidth="1"/>
    <col min="7180" max="7201" width="9.140625" style="357"/>
    <col min="7202" max="7202" width="11.7109375" style="357" customWidth="1"/>
    <col min="7203" max="7424" width="9.140625" style="357"/>
    <col min="7425" max="7425" width="7.85546875" style="357" customWidth="1"/>
    <col min="7426" max="7426" width="49.7109375" style="357" bestFit="1" customWidth="1"/>
    <col min="7427" max="7428" width="12.42578125" style="357" customWidth="1"/>
    <col min="7429" max="7429" width="13.140625" style="357" customWidth="1"/>
    <col min="7430" max="7431" width="9.140625" style="357"/>
    <col min="7432" max="7432" width="11.5703125" style="357" customWidth="1"/>
    <col min="7433" max="7434" width="9.140625" style="357"/>
    <col min="7435" max="7435" width="10.28515625" style="357" bestFit="1" customWidth="1"/>
    <col min="7436" max="7457" width="9.140625" style="357"/>
    <col min="7458" max="7458" width="11.7109375" style="357" customWidth="1"/>
    <col min="7459" max="7680" width="9.140625" style="357"/>
    <col min="7681" max="7681" width="7.85546875" style="357" customWidth="1"/>
    <col min="7682" max="7682" width="49.7109375" style="357" bestFit="1" customWidth="1"/>
    <col min="7683" max="7684" width="12.42578125" style="357" customWidth="1"/>
    <col min="7685" max="7685" width="13.140625" style="357" customWidth="1"/>
    <col min="7686" max="7687" width="9.140625" style="357"/>
    <col min="7688" max="7688" width="11.5703125" style="357" customWidth="1"/>
    <col min="7689" max="7690" width="9.140625" style="357"/>
    <col min="7691" max="7691" width="10.28515625" style="357" bestFit="1" customWidth="1"/>
    <col min="7692" max="7713" width="9.140625" style="357"/>
    <col min="7714" max="7714" width="11.7109375" style="357" customWidth="1"/>
    <col min="7715" max="7936" width="9.140625" style="357"/>
    <col min="7937" max="7937" width="7.85546875" style="357" customWidth="1"/>
    <col min="7938" max="7938" width="49.7109375" style="357" bestFit="1" customWidth="1"/>
    <col min="7939" max="7940" width="12.42578125" style="357" customWidth="1"/>
    <col min="7941" max="7941" width="13.140625" style="357" customWidth="1"/>
    <col min="7942" max="7943" width="9.140625" style="357"/>
    <col min="7944" max="7944" width="11.5703125" style="357" customWidth="1"/>
    <col min="7945" max="7946" width="9.140625" style="357"/>
    <col min="7947" max="7947" width="10.28515625" style="357" bestFit="1" customWidth="1"/>
    <col min="7948" max="7969" width="9.140625" style="357"/>
    <col min="7970" max="7970" width="11.7109375" style="357" customWidth="1"/>
    <col min="7971" max="8192" width="9.140625" style="357"/>
    <col min="8193" max="8193" width="7.85546875" style="357" customWidth="1"/>
    <col min="8194" max="8194" width="49.7109375" style="357" bestFit="1" customWidth="1"/>
    <col min="8195" max="8196" width="12.42578125" style="357" customWidth="1"/>
    <col min="8197" max="8197" width="13.140625" style="357" customWidth="1"/>
    <col min="8198" max="8199" width="9.140625" style="357"/>
    <col min="8200" max="8200" width="11.5703125" style="357" customWidth="1"/>
    <col min="8201" max="8202" width="9.140625" style="357"/>
    <col min="8203" max="8203" width="10.28515625" style="357" bestFit="1" customWidth="1"/>
    <col min="8204" max="8225" width="9.140625" style="357"/>
    <col min="8226" max="8226" width="11.7109375" style="357" customWidth="1"/>
    <col min="8227" max="8448" width="9.140625" style="357"/>
    <col min="8449" max="8449" width="7.85546875" style="357" customWidth="1"/>
    <col min="8450" max="8450" width="49.7109375" style="357" bestFit="1" customWidth="1"/>
    <col min="8451" max="8452" width="12.42578125" style="357" customWidth="1"/>
    <col min="8453" max="8453" width="13.140625" style="357" customWidth="1"/>
    <col min="8454" max="8455" width="9.140625" style="357"/>
    <col min="8456" max="8456" width="11.5703125" style="357" customWidth="1"/>
    <col min="8457" max="8458" width="9.140625" style="357"/>
    <col min="8459" max="8459" width="10.28515625" style="357" bestFit="1" customWidth="1"/>
    <col min="8460" max="8481" width="9.140625" style="357"/>
    <col min="8482" max="8482" width="11.7109375" style="357" customWidth="1"/>
    <col min="8483" max="8704" width="9.140625" style="357"/>
    <col min="8705" max="8705" width="7.85546875" style="357" customWidth="1"/>
    <col min="8706" max="8706" width="49.7109375" style="357" bestFit="1" customWidth="1"/>
    <col min="8707" max="8708" width="12.42578125" style="357" customWidth="1"/>
    <col min="8709" max="8709" width="13.140625" style="357" customWidth="1"/>
    <col min="8710" max="8711" width="9.140625" style="357"/>
    <col min="8712" max="8712" width="11.5703125" style="357" customWidth="1"/>
    <col min="8713" max="8714" width="9.140625" style="357"/>
    <col min="8715" max="8715" width="10.28515625" style="357" bestFit="1" customWidth="1"/>
    <col min="8716" max="8737" width="9.140625" style="357"/>
    <col min="8738" max="8738" width="11.7109375" style="357" customWidth="1"/>
    <col min="8739" max="8960" width="9.140625" style="357"/>
    <col min="8961" max="8961" width="7.85546875" style="357" customWidth="1"/>
    <col min="8962" max="8962" width="49.7109375" style="357" bestFit="1" customWidth="1"/>
    <col min="8963" max="8964" width="12.42578125" style="357" customWidth="1"/>
    <col min="8965" max="8965" width="13.140625" style="357" customWidth="1"/>
    <col min="8966" max="8967" width="9.140625" style="357"/>
    <col min="8968" max="8968" width="11.5703125" style="357" customWidth="1"/>
    <col min="8969" max="8970" width="9.140625" style="357"/>
    <col min="8971" max="8971" width="10.28515625" style="357" bestFit="1" customWidth="1"/>
    <col min="8972" max="8993" width="9.140625" style="357"/>
    <col min="8994" max="8994" width="11.7109375" style="357" customWidth="1"/>
    <col min="8995" max="9216" width="9.140625" style="357"/>
    <col min="9217" max="9217" width="7.85546875" style="357" customWidth="1"/>
    <col min="9218" max="9218" width="49.7109375" style="357" bestFit="1" customWidth="1"/>
    <col min="9219" max="9220" width="12.42578125" style="357" customWidth="1"/>
    <col min="9221" max="9221" width="13.140625" style="357" customWidth="1"/>
    <col min="9222" max="9223" width="9.140625" style="357"/>
    <col min="9224" max="9224" width="11.5703125" style="357" customWidth="1"/>
    <col min="9225" max="9226" width="9.140625" style="357"/>
    <col min="9227" max="9227" width="10.28515625" style="357" bestFit="1" customWidth="1"/>
    <col min="9228" max="9249" width="9.140625" style="357"/>
    <col min="9250" max="9250" width="11.7109375" style="357" customWidth="1"/>
    <col min="9251" max="9472" width="9.140625" style="357"/>
    <col min="9473" max="9473" width="7.85546875" style="357" customWidth="1"/>
    <col min="9474" max="9474" width="49.7109375" style="357" bestFit="1" customWidth="1"/>
    <col min="9475" max="9476" width="12.42578125" style="357" customWidth="1"/>
    <col min="9477" max="9477" width="13.140625" style="357" customWidth="1"/>
    <col min="9478" max="9479" width="9.140625" style="357"/>
    <col min="9480" max="9480" width="11.5703125" style="357" customWidth="1"/>
    <col min="9481" max="9482" width="9.140625" style="357"/>
    <col min="9483" max="9483" width="10.28515625" style="357" bestFit="1" customWidth="1"/>
    <col min="9484" max="9505" width="9.140625" style="357"/>
    <col min="9506" max="9506" width="11.7109375" style="357" customWidth="1"/>
    <col min="9507" max="9728" width="9.140625" style="357"/>
    <col min="9729" max="9729" width="7.85546875" style="357" customWidth="1"/>
    <col min="9730" max="9730" width="49.7109375" style="357" bestFit="1" customWidth="1"/>
    <col min="9731" max="9732" width="12.42578125" style="357" customWidth="1"/>
    <col min="9733" max="9733" width="13.140625" style="357" customWidth="1"/>
    <col min="9734" max="9735" width="9.140625" style="357"/>
    <col min="9736" max="9736" width="11.5703125" style="357" customWidth="1"/>
    <col min="9737" max="9738" width="9.140625" style="357"/>
    <col min="9739" max="9739" width="10.28515625" style="357" bestFit="1" customWidth="1"/>
    <col min="9740" max="9761" width="9.140625" style="357"/>
    <col min="9762" max="9762" width="11.7109375" style="357" customWidth="1"/>
    <col min="9763" max="9984" width="9.140625" style="357"/>
    <col min="9985" max="9985" width="7.85546875" style="357" customWidth="1"/>
    <col min="9986" max="9986" width="49.7109375" style="357" bestFit="1" customWidth="1"/>
    <col min="9987" max="9988" width="12.42578125" style="357" customWidth="1"/>
    <col min="9989" max="9989" width="13.140625" style="357" customWidth="1"/>
    <col min="9990" max="9991" width="9.140625" style="357"/>
    <col min="9992" max="9992" width="11.5703125" style="357" customWidth="1"/>
    <col min="9993" max="9994" width="9.140625" style="357"/>
    <col min="9995" max="9995" width="10.28515625" style="357" bestFit="1" customWidth="1"/>
    <col min="9996" max="10017" width="9.140625" style="357"/>
    <col min="10018" max="10018" width="11.7109375" style="357" customWidth="1"/>
    <col min="10019" max="10240" width="9.140625" style="357"/>
    <col min="10241" max="10241" width="7.85546875" style="357" customWidth="1"/>
    <col min="10242" max="10242" width="49.7109375" style="357" bestFit="1" customWidth="1"/>
    <col min="10243" max="10244" width="12.42578125" style="357" customWidth="1"/>
    <col min="10245" max="10245" width="13.140625" style="357" customWidth="1"/>
    <col min="10246" max="10247" width="9.140625" style="357"/>
    <col min="10248" max="10248" width="11.5703125" style="357" customWidth="1"/>
    <col min="10249" max="10250" width="9.140625" style="357"/>
    <col min="10251" max="10251" width="10.28515625" style="357" bestFit="1" customWidth="1"/>
    <col min="10252" max="10273" width="9.140625" style="357"/>
    <col min="10274" max="10274" width="11.7109375" style="357" customWidth="1"/>
    <col min="10275" max="10496" width="9.140625" style="357"/>
    <col min="10497" max="10497" width="7.85546875" style="357" customWidth="1"/>
    <col min="10498" max="10498" width="49.7109375" style="357" bestFit="1" customWidth="1"/>
    <col min="10499" max="10500" width="12.42578125" style="357" customWidth="1"/>
    <col min="10501" max="10501" width="13.140625" style="357" customWidth="1"/>
    <col min="10502" max="10503" width="9.140625" style="357"/>
    <col min="10504" max="10504" width="11.5703125" style="357" customWidth="1"/>
    <col min="10505" max="10506" width="9.140625" style="357"/>
    <col min="10507" max="10507" width="10.28515625" style="357" bestFit="1" customWidth="1"/>
    <col min="10508" max="10529" width="9.140625" style="357"/>
    <col min="10530" max="10530" width="11.7109375" style="357" customWidth="1"/>
    <col min="10531" max="10752" width="9.140625" style="357"/>
    <col min="10753" max="10753" width="7.85546875" style="357" customWidth="1"/>
    <col min="10754" max="10754" width="49.7109375" style="357" bestFit="1" customWidth="1"/>
    <col min="10755" max="10756" width="12.42578125" style="357" customWidth="1"/>
    <col min="10757" max="10757" width="13.140625" style="357" customWidth="1"/>
    <col min="10758" max="10759" width="9.140625" style="357"/>
    <col min="10760" max="10760" width="11.5703125" style="357" customWidth="1"/>
    <col min="10761" max="10762" width="9.140625" style="357"/>
    <col min="10763" max="10763" width="10.28515625" style="357" bestFit="1" customWidth="1"/>
    <col min="10764" max="10785" width="9.140625" style="357"/>
    <col min="10786" max="10786" width="11.7109375" style="357" customWidth="1"/>
    <col min="10787" max="11008" width="9.140625" style="357"/>
    <col min="11009" max="11009" width="7.85546875" style="357" customWidth="1"/>
    <col min="11010" max="11010" width="49.7109375" style="357" bestFit="1" customWidth="1"/>
    <col min="11011" max="11012" width="12.42578125" style="357" customWidth="1"/>
    <col min="11013" max="11013" width="13.140625" style="357" customWidth="1"/>
    <col min="11014" max="11015" width="9.140625" style="357"/>
    <col min="11016" max="11016" width="11.5703125" style="357" customWidth="1"/>
    <col min="11017" max="11018" width="9.140625" style="357"/>
    <col min="11019" max="11019" width="10.28515625" style="357" bestFit="1" customWidth="1"/>
    <col min="11020" max="11041" width="9.140625" style="357"/>
    <col min="11042" max="11042" width="11.7109375" style="357" customWidth="1"/>
    <col min="11043" max="11264" width="9.140625" style="357"/>
    <col min="11265" max="11265" width="7.85546875" style="357" customWidth="1"/>
    <col min="11266" max="11266" width="49.7109375" style="357" bestFit="1" customWidth="1"/>
    <col min="11267" max="11268" width="12.42578125" style="357" customWidth="1"/>
    <col min="11269" max="11269" width="13.140625" style="357" customWidth="1"/>
    <col min="11270" max="11271" width="9.140625" style="357"/>
    <col min="11272" max="11272" width="11.5703125" style="357" customWidth="1"/>
    <col min="11273" max="11274" width="9.140625" style="357"/>
    <col min="11275" max="11275" width="10.28515625" style="357" bestFit="1" customWidth="1"/>
    <col min="11276" max="11297" width="9.140625" style="357"/>
    <col min="11298" max="11298" width="11.7109375" style="357" customWidth="1"/>
    <col min="11299" max="11520" width="9.140625" style="357"/>
    <col min="11521" max="11521" width="7.85546875" style="357" customWidth="1"/>
    <col min="11522" max="11522" width="49.7109375" style="357" bestFit="1" customWidth="1"/>
    <col min="11523" max="11524" width="12.42578125" style="357" customWidth="1"/>
    <col min="11525" max="11525" width="13.140625" style="357" customWidth="1"/>
    <col min="11526" max="11527" width="9.140625" style="357"/>
    <col min="11528" max="11528" width="11.5703125" style="357" customWidth="1"/>
    <col min="11529" max="11530" width="9.140625" style="357"/>
    <col min="11531" max="11531" width="10.28515625" style="357" bestFit="1" customWidth="1"/>
    <col min="11532" max="11553" width="9.140625" style="357"/>
    <col min="11554" max="11554" width="11.7109375" style="357" customWidth="1"/>
    <col min="11555" max="11776" width="9.140625" style="357"/>
    <col min="11777" max="11777" width="7.85546875" style="357" customWidth="1"/>
    <col min="11778" max="11778" width="49.7109375" style="357" bestFit="1" customWidth="1"/>
    <col min="11779" max="11780" width="12.42578125" style="357" customWidth="1"/>
    <col min="11781" max="11781" width="13.140625" style="357" customWidth="1"/>
    <col min="11782" max="11783" width="9.140625" style="357"/>
    <col min="11784" max="11784" width="11.5703125" style="357" customWidth="1"/>
    <col min="11785" max="11786" width="9.140625" style="357"/>
    <col min="11787" max="11787" width="10.28515625" style="357" bestFit="1" customWidth="1"/>
    <col min="11788" max="11809" width="9.140625" style="357"/>
    <col min="11810" max="11810" width="11.7109375" style="357" customWidth="1"/>
    <col min="11811" max="12032" width="9.140625" style="357"/>
    <col min="12033" max="12033" width="7.85546875" style="357" customWidth="1"/>
    <col min="12034" max="12034" width="49.7109375" style="357" bestFit="1" customWidth="1"/>
    <col min="12035" max="12036" width="12.42578125" style="357" customWidth="1"/>
    <col min="12037" max="12037" width="13.140625" style="357" customWidth="1"/>
    <col min="12038" max="12039" width="9.140625" style="357"/>
    <col min="12040" max="12040" width="11.5703125" style="357" customWidth="1"/>
    <col min="12041" max="12042" width="9.140625" style="357"/>
    <col min="12043" max="12043" width="10.28515625" style="357" bestFit="1" customWidth="1"/>
    <col min="12044" max="12065" width="9.140625" style="357"/>
    <col min="12066" max="12066" width="11.7109375" style="357" customWidth="1"/>
    <col min="12067" max="12288" width="9.140625" style="357"/>
    <col min="12289" max="12289" width="7.85546875" style="357" customWidth="1"/>
    <col min="12290" max="12290" width="49.7109375" style="357" bestFit="1" customWidth="1"/>
    <col min="12291" max="12292" width="12.42578125" style="357" customWidth="1"/>
    <col min="12293" max="12293" width="13.140625" style="357" customWidth="1"/>
    <col min="12294" max="12295" width="9.140625" style="357"/>
    <col min="12296" max="12296" width="11.5703125" style="357" customWidth="1"/>
    <col min="12297" max="12298" width="9.140625" style="357"/>
    <col min="12299" max="12299" width="10.28515625" style="357" bestFit="1" customWidth="1"/>
    <col min="12300" max="12321" width="9.140625" style="357"/>
    <col min="12322" max="12322" width="11.7109375" style="357" customWidth="1"/>
    <col min="12323" max="12544" width="9.140625" style="357"/>
    <col min="12545" max="12545" width="7.85546875" style="357" customWidth="1"/>
    <col min="12546" max="12546" width="49.7109375" style="357" bestFit="1" customWidth="1"/>
    <col min="12547" max="12548" width="12.42578125" style="357" customWidth="1"/>
    <col min="12549" max="12549" width="13.140625" style="357" customWidth="1"/>
    <col min="12550" max="12551" width="9.140625" style="357"/>
    <col min="12552" max="12552" width="11.5703125" style="357" customWidth="1"/>
    <col min="12553" max="12554" width="9.140625" style="357"/>
    <col min="12555" max="12555" width="10.28515625" style="357" bestFit="1" customWidth="1"/>
    <col min="12556" max="12577" width="9.140625" style="357"/>
    <col min="12578" max="12578" width="11.7109375" style="357" customWidth="1"/>
    <col min="12579" max="12800" width="9.140625" style="357"/>
    <col min="12801" max="12801" width="7.85546875" style="357" customWidth="1"/>
    <col min="12802" max="12802" width="49.7109375" style="357" bestFit="1" customWidth="1"/>
    <col min="12803" max="12804" width="12.42578125" style="357" customWidth="1"/>
    <col min="12805" max="12805" width="13.140625" style="357" customWidth="1"/>
    <col min="12806" max="12807" width="9.140625" style="357"/>
    <col min="12808" max="12808" width="11.5703125" style="357" customWidth="1"/>
    <col min="12809" max="12810" width="9.140625" style="357"/>
    <col min="12811" max="12811" width="10.28515625" style="357" bestFit="1" customWidth="1"/>
    <col min="12812" max="12833" width="9.140625" style="357"/>
    <col min="12834" max="12834" width="11.7109375" style="357" customWidth="1"/>
    <col min="12835" max="13056" width="9.140625" style="357"/>
    <col min="13057" max="13057" width="7.85546875" style="357" customWidth="1"/>
    <col min="13058" max="13058" width="49.7109375" style="357" bestFit="1" customWidth="1"/>
    <col min="13059" max="13060" width="12.42578125" style="357" customWidth="1"/>
    <col min="13061" max="13061" width="13.140625" style="357" customWidth="1"/>
    <col min="13062" max="13063" width="9.140625" style="357"/>
    <col min="13064" max="13064" width="11.5703125" style="357" customWidth="1"/>
    <col min="13065" max="13066" width="9.140625" style="357"/>
    <col min="13067" max="13067" width="10.28515625" style="357" bestFit="1" customWidth="1"/>
    <col min="13068" max="13089" width="9.140625" style="357"/>
    <col min="13090" max="13090" width="11.7109375" style="357" customWidth="1"/>
    <col min="13091" max="13312" width="9.140625" style="357"/>
    <col min="13313" max="13313" width="7.85546875" style="357" customWidth="1"/>
    <col min="13314" max="13314" width="49.7109375" style="357" bestFit="1" customWidth="1"/>
    <col min="13315" max="13316" width="12.42578125" style="357" customWidth="1"/>
    <col min="13317" max="13317" width="13.140625" style="357" customWidth="1"/>
    <col min="13318" max="13319" width="9.140625" style="357"/>
    <col min="13320" max="13320" width="11.5703125" style="357" customWidth="1"/>
    <col min="13321" max="13322" width="9.140625" style="357"/>
    <col min="13323" max="13323" width="10.28515625" style="357" bestFit="1" customWidth="1"/>
    <col min="13324" max="13345" width="9.140625" style="357"/>
    <col min="13346" max="13346" width="11.7109375" style="357" customWidth="1"/>
    <col min="13347" max="13568" width="9.140625" style="357"/>
    <col min="13569" max="13569" width="7.85546875" style="357" customWidth="1"/>
    <col min="13570" max="13570" width="49.7109375" style="357" bestFit="1" customWidth="1"/>
    <col min="13571" max="13572" width="12.42578125" style="357" customWidth="1"/>
    <col min="13573" max="13573" width="13.140625" style="357" customWidth="1"/>
    <col min="13574" max="13575" width="9.140625" style="357"/>
    <col min="13576" max="13576" width="11.5703125" style="357" customWidth="1"/>
    <col min="13577" max="13578" width="9.140625" style="357"/>
    <col min="13579" max="13579" width="10.28515625" style="357" bestFit="1" customWidth="1"/>
    <col min="13580" max="13601" width="9.140625" style="357"/>
    <col min="13602" max="13602" width="11.7109375" style="357" customWidth="1"/>
    <col min="13603" max="13824" width="9.140625" style="357"/>
    <col min="13825" max="13825" width="7.85546875" style="357" customWidth="1"/>
    <col min="13826" max="13826" width="49.7109375" style="357" bestFit="1" customWidth="1"/>
    <col min="13827" max="13828" width="12.42578125" style="357" customWidth="1"/>
    <col min="13829" max="13829" width="13.140625" style="357" customWidth="1"/>
    <col min="13830" max="13831" width="9.140625" style="357"/>
    <col min="13832" max="13832" width="11.5703125" style="357" customWidth="1"/>
    <col min="13833" max="13834" width="9.140625" style="357"/>
    <col min="13835" max="13835" width="10.28515625" style="357" bestFit="1" customWidth="1"/>
    <col min="13836" max="13857" width="9.140625" style="357"/>
    <col min="13858" max="13858" width="11.7109375" style="357" customWidth="1"/>
    <col min="13859" max="14080" width="9.140625" style="357"/>
    <col min="14081" max="14081" width="7.85546875" style="357" customWidth="1"/>
    <col min="14082" max="14082" width="49.7109375" style="357" bestFit="1" customWidth="1"/>
    <col min="14083" max="14084" width="12.42578125" style="357" customWidth="1"/>
    <col min="14085" max="14085" width="13.140625" style="357" customWidth="1"/>
    <col min="14086" max="14087" width="9.140625" style="357"/>
    <col min="14088" max="14088" width="11.5703125" style="357" customWidth="1"/>
    <col min="14089" max="14090" width="9.140625" style="357"/>
    <col min="14091" max="14091" width="10.28515625" style="357" bestFit="1" customWidth="1"/>
    <col min="14092" max="14113" width="9.140625" style="357"/>
    <col min="14114" max="14114" width="11.7109375" style="357" customWidth="1"/>
    <col min="14115" max="14336" width="9.140625" style="357"/>
    <col min="14337" max="14337" width="7.85546875" style="357" customWidth="1"/>
    <col min="14338" max="14338" width="49.7109375" style="357" bestFit="1" customWidth="1"/>
    <col min="14339" max="14340" width="12.42578125" style="357" customWidth="1"/>
    <col min="14341" max="14341" width="13.140625" style="357" customWidth="1"/>
    <col min="14342" max="14343" width="9.140625" style="357"/>
    <col min="14344" max="14344" width="11.5703125" style="357" customWidth="1"/>
    <col min="14345" max="14346" width="9.140625" style="357"/>
    <col min="14347" max="14347" width="10.28515625" style="357" bestFit="1" customWidth="1"/>
    <col min="14348" max="14369" width="9.140625" style="357"/>
    <col min="14370" max="14370" width="11.7109375" style="357" customWidth="1"/>
    <col min="14371" max="14592" width="9.140625" style="357"/>
    <col min="14593" max="14593" width="7.85546875" style="357" customWidth="1"/>
    <col min="14594" max="14594" width="49.7109375" style="357" bestFit="1" customWidth="1"/>
    <col min="14595" max="14596" width="12.42578125" style="357" customWidth="1"/>
    <col min="14597" max="14597" width="13.140625" style="357" customWidth="1"/>
    <col min="14598" max="14599" width="9.140625" style="357"/>
    <col min="14600" max="14600" width="11.5703125" style="357" customWidth="1"/>
    <col min="14601" max="14602" width="9.140625" style="357"/>
    <col min="14603" max="14603" width="10.28515625" style="357" bestFit="1" customWidth="1"/>
    <col min="14604" max="14625" width="9.140625" style="357"/>
    <col min="14626" max="14626" width="11.7109375" style="357" customWidth="1"/>
    <col min="14627" max="14848" width="9.140625" style="357"/>
    <col min="14849" max="14849" width="7.85546875" style="357" customWidth="1"/>
    <col min="14850" max="14850" width="49.7109375" style="357" bestFit="1" customWidth="1"/>
    <col min="14851" max="14852" width="12.42578125" style="357" customWidth="1"/>
    <col min="14853" max="14853" width="13.140625" style="357" customWidth="1"/>
    <col min="14854" max="14855" width="9.140625" style="357"/>
    <col min="14856" max="14856" width="11.5703125" style="357" customWidth="1"/>
    <col min="14857" max="14858" width="9.140625" style="357"/>
    <col min="14859" max="14859" width="10.28515625" style="357" bestFit="1" customWidth="1"/>
    <col min="14860" max="14881" width="9.140625" style="357"/>
    <col min="14882" max="14882" width="11.7109375" style="357" customWidth="1"/>
    <col min="14883" max="15104" width="9.140625" style="357"/>
    <col min="15105" max="15105" width="7.85546875" style="357" customWidth="1"/>
    <col min="15106" max="15106" width="49.7109375" style="357" bestFit="1" customWidth="1"/>
    <col min="15107" max="15108" width="12.42578125" style="357" customWidth="1"/>
    <col min="15109" max="15109" width="13.140625" style="357" customWidth="1"/>
    <col min="15110" max="15111" width="9.140625" style="357"/>
    <col min="15112" max="15112" width="11.5703125" style="357" customWidth="1"/>
    <col min="15113" max="15114" width="9.140625" style="357"/>
    <col min="15115" max="15115" width="10.28515625" style="357" bestFit="1" customWidth="1"/>
    <col min="15116" max="15137" width="9.140625" style="357"/>
    <col min="15138" max="15138" width="11.7109375" style="357" customWidth="1"/>
    <col min="15139" max="15360" width="9.140625" style="357"/>
    <col min="15361" max="15361" width="7.85546875" style="357" customWidth="1"/>
    <col min="15362" max="15362" width="49.7109375" style="357" bestFit="1" customWidth="1"/>
    <col min="15363" max="15364" width="12.42578125" style="357" customWidth="1"/>
    <col min="15365" max="15365" width="13.140625" style="357" customWidth="1"/>
    <col min="15366" max="15367" width="9.140625" style="357"/>
    <col min="15368" max="15368" width="11.5703125" style="357" customWidth="1"/>
    <col min="15369" max="15370" width="9.140625" style="357"/>
    <col min="15371" max="15371" width="10.28515625" style="357" bestFit="1" customWidth="1"/>
    <col min="15372" max="15393" width="9.140625" style="357"/>
    <col min="15394" max="15394" width="11.7109375" style="357" customWidth="1"/>
    <col min="15395" max="15616" width="9.140625" style="357"/>
    <col min="15617" max="15617" width="7.85546875" style="357" customWidth="1"/>
    <col min="15618" max="15618" width="49.7109375" style="357" bestFit="1" customWidth="1"/>
    <col min="15619" max="15620" width="12.42578125" style="357" customWidth="1"/>
    <col min="15621" max="15621" width="13.140625" style="357" customWidth="1"/>
    <col min="15622" max="15623" width="9.140625" style="357"/>
    <col min="15624" max="15624" width="11.5703125" style="357" customWidth="1"/>
    <col min="15625" max="15626" width="9.140625" style="357"/>
    <col min="15627" max="15627" width="10.28515625" style="357" bestFit="1" customWidth="1"/>
    <col min="15628" max="15649" width="9.140625" style="357"/>
    <col min="15650" max="15650" width="11.7109375" style="357" customWidth="1"/>
    <col min="15651" max="15872" width="9.140625" style="357"/>
    <col min="15873" max="15873" width="7.85546875" style="357" customWidth="1"/>
    <col min="15874" max="15874" width="49.7109375" style="357" bestFit="1" customWidth="1"/>
    <col min="15875" max="15876" width="12.42578125" style="357" customWidth="1"/>
    <col min="15877" max="15877" width="13.140625" style="357" customWidth="1"/>
    <col min="15878" max="15879" width="9.140625" style="357"/>
    <col min="15880" max="15880" width="11.5703125" style="357" customWidth="1"/>
    <col min="15881" max="15882" width="9.140625" style="357"/>
    <col min="15883" max="15883" width="10.28515625" style="357" bestFit="1" customWidth="1"/>
    <col min="15884" max="15905" width="9.140625" style="357"/>
    <col min="15906" max="15906" width="11.7109375" style="357" customWidth="1"/>
    <col min="15907" max="16128" width="9.140625" style="357"/>
    <col min="16129" max="16129" width="7.85546875" style="357" customWidth="1"/>
    <col min="16130" max="16130" width="49.7109375" style="357" bestFit="1" customWidth="1"/>
    <col min="16131" max="16132" width="12.42578125" style="357" customWidth="1"/>
    <col min="16133" max="16133" width="13.140625" style="357" customWidth="1"/>
    <col min="16134" max="16135" width="9.140625" style="357"/>
    <col min="16136" max="16136" width="11.5703125" style="357" customWidth="1"/>
    <col min="16137" max="16138" width="9.140625" style="357"/>
    <col min="16139" max="16139" width="10.28515625" style="357" bestFit="1" customWidth="1"/>
    <col min="16140" max="16161" width="9.140625" style="357"/>
    <col min="16162" max="16162" width="11.7109375" style="357" customWidth="1"/>
    <col min="16163" max="16384" width="9.140625" style="357"/>
  </cols>
  <sheetData>
    <row r="1" spans="1:5" x14ac:dyDescent="0.2">
      <c r="A1" s="352"/>
      <c r="B1" s="353"/>
      <c r="C1" s="354"/>
      <c r="D1" s="355"/>
      <c r="E1" s="356"/>
    </row>
    <row r="2" spans="1:5" x14ac:dyDescent="0.2">
      <c r="A2" s="321" t="s">
        <v>458</v>
      </c>
      <c r="B2" s="254"/>
      <c r="C2" s="358"/>
      <c r="D2" s="359"/>
      <c r="E2" s="360"/>
    </row>
    <row r="3" spans="1:5" x14ac:dyDescent="0.2">
      <c r="A3" s="361"/>
      <c r="B3" s="362"/>
      <c r="C3" s="358"/>
      <c r="D3" s="359"/>
      <c r="E3" s="360"/>
    </row>
    <row r="4" spans="1:5" ht="15.75" x14ac:dyDescent="0.25">
      <c r="A4" s="321" t="s">
        <v>522</v>
      </c>
      <c r="B4" s="9"/>
      <c r="C4" s="363" t="s">
        <v>528</v>
      </c>
      <c r="D4" s="359"/>
      <c r="E4" s="360"/>
    </row>
    <row r="5" spans="1:5" ht="15.75" x14ac:dyDescent="0.25">
      <c r="A5" s="321"/>
      <c r="B5" s="9"/>
      <c r="C5" s="363" t="str">
        <f>IF(Assets!F75=Liabilities!E49,"","DOES NOT BALANCE")</f>
        <v/>
      </c>
      <c r="D5" s="359"/>
      <c r="E5" s="360"/>
    </row>
    <row r="6" spans="1:5" ht="15.75" x14ac:dyDescent="0.25">
      <c r="A6" s="321" t="s">
        <v>478</v>
      </c>
      <c r="B6" s="9"/>
      <c r="C6" s="363"/>
      <c r="D6" s="359"/>
      <c r="E6" s="360"/>
    </row>
    <row r="7" spans="1:5" ht="3" customHeight="1" x14ac:dyDescent="0.2">
      <c r="A7" s="361"/>
      <c r="B7" s="362"/>
      <c r="C7" s="358"/>
      <c r="D7" s="359"/>
      <c r="E7" s="360"/>
    </row>
    <row r="8" spans="1:5" ht="18.75" customHeight="1" x14ac:dyDescent="0.2">
      <c r="A8" s="322" t="s">
        <v>142</v>
      </c>
      <c r="B8" s="26" t="s">
        <v>23</v>
      </c>
      <c r="C8" s="344" t="s">
        <v>24</v>
      </c>
      <c r="D8" s="344" t="s">
        <v>25</v>
      </c>
      <c r="E8" s="344" t="s">
        <v>22</v>
      </c>
    </row>
    <row r="9" spans="1:5" x14ac:dyDescent="0.2">
      <c r="A9" s="323" t="s">
        <v>143</v>
      </c>
      <c r="B9" s="20" t="s">
        <v>479</v>
      </c>
      <c r="C9" s="364"/>
      <c r="D9" s="364"/>
      <c r="E9" s="365"/>
    </row>
    <row r="10" spans="1:5" x14ac:dyDescent="0.2">
      <c r="A10" s="361" t="s">
        <v>144</v>
      </c>
      <c r="B10" s="366" t="s">
        <v>480</v>
      </c>
      <c r="C10" s="350"/>
      <c r="D10" s="350"/>
      <c r="E10" s="346">
        <f>C10+D10</f>
        <v>0</v>
      </c>
    </row>
    <row r="11" spans="1:5" x14ac:dyDescent="0.2">
      <c r="A11" s="367" t="s">
        <v>145</v>
      </c>
      <c r="B11" s="368" t="s">
        <v>481</v>
      </c>
      <c r="C11" s="350"/>
      <c r="D11" s="350"/>
      <c r="E11" s="346">
        <f>C11+D11</f>
        <v>0</v>
      </c>
    </row>
    <row r="12" spans="1:5" ht="13.5" thickBot="1" x14ac:dyDescent="0.25">
      <c r="A12" s="367" t="s">
        <v>146</v>
      </c>
      <c r="B12" s="369" t="s">
        <v>482</v>
      </c>
      <c r="C12" s="350"/>
      <c r="D12" s="350"/>
      <c r="E12" s="346">
        <f>C12+D12</f>
        <v>0</v>
      </c>
    </row>
    <row r="13" spans="1:5" ht="13.5" thickBot="1" x14ac:dyDescent="0.25">
      <c r="A13" s="324" t="s">
        <v>147</v>
      </c>
      <c r="B13" s="10" t="s">
        <v>483</v>
      </c>
      <c r="C13" s="14">
        <f>SUM(C10:C12)</f>
        <v>0</v>
      </c>
      <c r="D13" s="14">
        <f>SUM(D10:D12)</f>
        <v>0</v>
      </c>
      <c r="E13" s="14">
        <f>C13+D13</f>
        <v>0</v>
      </c>
    </row>
    <row r="14" spans="1:5" x14ac:dyDescent="0.2">
      <c r="A14" s="370" t="s">
        <v>484</v>
      </c>
      <c r="B14" s="371" t="s">
        <v>485</v>
      </c>
      <c r="C14" s="372"/>
      <c r="D14" s="372"/>
      <c r="E14" s="346">
        <f>C14+D14</f>
        <v>0</v>
      </c>
    </row>
    <row r="15" spans="1:5" x14ac:dyDescent="0.2">
      <c r="A15" s="324"/>
      <c r="B15" s="10"/>
      <c r="C15" s="373"/>
      <c r="D15" s="373"/>
      <c r="E15" s="374"/>
    </row>
    <row r="16" spans="1:5" x14ac:dyDescent="0.2">
      <c r="A16" s="323" t="s">
        <v>148</v>
      </c>
      <c r="B16" s="20" t="s">
        <v>486</v>
      </c>
      <c r="C16" s="349"/>
      <c r="D16" s="349"/>
      <c r="E16" s="375">
        <f>C16+D16</f>
        <v>0</v>
      </c>
    </row>
    <row r="17" spans="1:5" x14ac:dyDescent="0.2">
      <c r="A17" s="324"/>
      <c r="B17" s="10"/>
      <c r="C17" s="373"/>
      <c r="D17" s="373"/>
      <c r="E17" s="376"/>
    </row>
    <row r="18" spans="1:5" x14ac:dyDescent="0.2">
      <c r="A18" s="323" t="s">
        <v>149</v>
      </c>
      <c r="B18" s="20" t="s">
        <v>487</v>
      </c>
      <c r="C18" s="349"/>
      <c r="D18" s="349"/>
      <c r="E18" s="375">
        <f>C18+D18</f>
        <v>0</v>
      </c>
    </row>
    <row r="19" spans="1:5" x14ac:dyDescent="0.2">
      <c r="A19" s="324"/>
      <c r="B19" s="10"/>
      <c r="C19" s="373"/>
      <c r="D19" s="373"/>
      <c r="E19" s="377"/>
    </row>
    <row r="20" spans="1:5" x14ac:dyDescent="0.2">
      <c r="A20" s="323" t="s">
        <v>488</v>
      </c>
      <c r="B20" s="20" t="s">
        <v>489</v>
      </c>
      <c r="C20" s="349"/>
      <c r="D20" s="349"/>
      <c r="E20" s="346">
        <f>C20+D20</f>
        <v>0</v>
      </c>
    </row>
    <row r="21" spans="1:5" x14ac:dyDescent="0.2">
      <c r="A21" s="324"/>
      <c r="B21" s="10"/>
      <c r="C21" s="373"/>
      <c r="D21" s="373"/>
      <c r="E21" s="377"/>
    </row>
    <row r="22" spans="1:5" x14ac:dyDescent="0.2">
      <c r="A22" s="322" t="s">
        <v>490</v>
      </c>
      <c r="B22" s="26" t="s">
        <v>491</v>
      </c>
      <c r="C22" s="26"/>
      <c r="D22" s="26"/>
      <c r="E22" s="384"/>
    </row>
    <row r="23" spans="1:5" x14ac:dyDescent="0.2">
      <c r="A23" s="325" t="s">
        <v>492</v>
      </c>
      <c r="B23" s="35" t="s">
        <v>493</v>
      </c>
      <c r="C23" s="350"/>
      <c r="D23" s="350"/>
      <c r="E23" s="346">
        <f>C23+D23</f>
        <v>0</v>
      </c>
    </row>
    <row r="24" spans="1:5" x14ac:dyDescent="0.2">
      <c r="A24" s="325" t="s">
        <v>494</v>
      </c>
      <c r="B24" s="35" t="s">
        <v>495</v>
      </c>
      <c r="C24" s="350"/>
      <c r="D24" s="350"/>
      <c r="E24" s="346">
        <f>C24+D24</f>
        <v>0</v>
      </c>
    </row>
    <row r="25" spans="1:5" ht="13.5" thickBot="1" x14ac:dyDescent="0.25">
      <c r="A25" s="325" t="s">
        <v>496</v>
      </c>
      <c r="B25" s="35" t="s">
        <v>6</v>
      </c>
      <c r="C25" s="350"/>
      <c r="D25" s="350"/>
      <c r="E25" s="346">
        <f>C25+D25</f>
        <v>0</v>
      </c>
    </row>
    <row r="26" spans="1:5" ht="13.5" thickBot="1" x14ac:dyDescent="0.25">
      <c r="A26" s="322" t="s">
        <v>497</v>
      </c>
      <c r="B26" s="49" t="s">
        <v>498</v>
      </c>
      <c r="C26" s="14">
        <f>SUM(C23:C25)</f>
        <v>0</v>
      </c>
      <c r="D26" s="14">
        <f>SUM(D23:D25)</f>
        <v>0</v>
      </c>
      <c r="E26" s="14">
        <f>SUM(E23:E25)</f>
        <v>0</v>
      </c>
    </row>
    <row r="27" spans="1:5" x14ac:dyDescent="0.2">
      <c r="A27" s="324"/>
      <c r="B27" s="10"/>
      <c r="C27" s="373"/>
      <c r="D27" s="373"/>
      <c r="E27" s="376"/>
    </row>
    <row r="28" spans="1:5" x14ac:dyDescent="0.2">
      <c r="A28" s="323" t="s">
        <v>499</v>
      </c>
      <c r="B28" s="20" t="s">
        <v>500</v>
      </c>
      <c r="C28" s="349"/>
      <c r="D28" s="349"/>
      <c r="E28" s="346">
        <f>C28+D28</f>
        <v>0</v>
      </c>
    </row>
    <row r="29" spans="1:5" ht="13.5" thickBot="1" x14ac:dyDescent="0.25">
      <c r="A29" s="324"/>
      <c r="B29" s="10"/>
      <c r="C29" s="373"/>
      <c r="D29" s="373"/>
      <c r="E29" s="377"/>
    </row>
    <row r="30" spans="1:5" ht="13.5" thickBot="1" x14ac:dyDescent="0.25">
      <c r="A30" s="322" t="s">
        <v>501</v>
      </c>
      <c r="B30" s="26" t="s">
        <v>502</v>
      </c>
      <c r="C30" s="14">
        <f>C13+C16+C18+C20+C26+C28</f>
        <v>0</v>
      </c>
      <c r="D30" s="14">
        <f>D13+D16+D18+D20+D26+D28</f>
        <v>0</v>
      </c>
      <c r="E30" s="14">
        <f>C30+D30</f>
        <v>0</v>
      </c>
    </row>
    <row r="31" spans="1:5" x14ac:dyDescent="0.2">
      <c r="A31" s="324"/>
      <c r="B31" s="10"/>
      <c r="C31" s="373"/>
      <c r="D31" s="373"/>
      <c r="E31" s="377"/>
    </row>
    <row r="32" spans="1:5" x14ac:dyDescent="0.2">
      <c r="A32" s="323" t="s">
        <v>503</v>
      </c>
      <c r="B32" s="20" t="s">
        <v>50</v>
      </c>
      <c r="C32" s="364"/>
      <c r="D32" s="364"/>
      <c r="E32" s="365"/>
    </row>
    <row r="33" spans="1:14" x14ac:dyDescent="0.2">
      <c r="A33" s="325" t="s">
        <v>504</v>
      </c>
      <c r="B33" s="35" t="s">
        <v>51</v>
      </c>
      <c r="C33" s="350"/>
      <c r="D33" s="350"/>
      <c r="E33" s="346">
        <f>C33+D33</f>
        <v>0</v>
      </c>
      <c r="N33" s="357" t="s">
        <v>212</v>
      </c>
    </row>
    <row r="34" spans="1:14" x14ac:dyDescent="0.2">
      <c r="A34" s="325" t="s">
        <v>505</v>
      </c>
      <c r="B34" s="35" t="s">
        <v>70</v>
      </c>
      <c r="C34" s="350"/>
      <c r="D34" s="350"/>
      <c r="E34" s="346">
        <f>C34+D34</f>
        <v>0</v>
      </c>
    </row>
    <row r="35" spans="1:14" x14ac:dyDescent="0.2">
      <c r="A35" s="325" t="s">
        <v>506</v>
      </c>
      <c r="B35" s="35" t="s">
        <v>52</v>
      </c>
      <c r="C35" s="350"/>
      <c r="D35" s="350"/>
      <c r="E35" s="346">
        <f>C35+D35</f>
        <v>0</v>
      </c>
    </row>
    <row r="36" spans="1:14" ht="13.5" thickBot="1" x14ac:dyDescent="0.25">
      <c r="A36" s="378" t="s">
        <v>507</v>
      </c>
      <c r="B36" s="35" t="s">
        <v>158</v>
      </c>
      <c r="C36" s="350"/>
      <c r="D36" s="350"/>
      <c r="E36" s="346">
        <f>C36+D36</f>
        <v>0</v>
      </c>
    </row>
    <row r="37" spans="1:14" ht="13.5" thickBot="1" x14ac:dyDescent="0.25">
      <c r="A37" s="324" t="s">
        <v>508</v>
      </c>
      <c r="B37" s="10" t="s">
        <v>1</v>
      </c>
      <c r="C37" s="14">
        <f>SUM(C33:C36)</f>
        <v>0</v>
      </c>
      <c r="D37" s="14">
        <f>SUM(D33:D36)</f>
        <v>0</v>
      </c>
      <c r="E37" s="14">
        <f>SUM(E33:E36)</f>
        <v>0</v>
      </c>
    </row>
    <row r="38" spans="1:14" x14ac:dyDescent="0.2">
      <c r="A38" s="323" t="s">
        <v>509</v>
      </c>
      <c r="B38" s="20" t="s">
        <v>71</v>
      </c>
      <c r="C38" s="364"/>
      <c r="D38" s="364"/>
      <c r="E38" s="365"/>
    </row>
    <row r="39" spans="1:14" x14ac:dyDescent="0.2">
      <c r="A39" s="325" t="s">
        <v>510</v>
      </c>
      <c r="B39" s="35" t="s">
        <v>55</v>
      </c>
      <c r="C39" s="343"/>
      <c r="D39" s="343"/>
      <c r="E39" s="346">
        <f>C39+D39</f>
        <v>0</v>
      </c>
    </row>
    <row r="40" spans="1:14" x14ac:dyDescent="0.2">
      <c r="A40" s="325" t="s">
        <v>511</v>
      </c>
      <c r="B40" s="35" t="s">
        <v>57</v>
      </c>
      <c r="C40" s="343"/>
      <c r="D40" s="343"/>
      <c r="E40" s="346">
        <f t="shared" ref="E40:E46" si="0">C40+D40</f>
        <v>0</v>
      </c>
    </row>
    <row r="41" spans="1:14" x14ac:dyDescent="0.2">
      <c r="A41" s="325" t="s">
        <v>512</v>
      </c>
      <c r="B41" s="35" t="s">
        <v>59</v>
      </c>
      <c r="C41" s="343"/>
      <c r="D41" s="343"/>
      <c r="E41" s="346">
        <f t="shared" si="0"/>
        <v>0</v>
      </c>
    </row>
    <row r="42" spans="1:14" x14ac:dyDescent="0.2">
      <c r="A42" s="325" t="s">
        <v>513</v>
      </c>
      <c r="B42" s="35" t="s">
        <v>61</v>
      </c>
      <c r="C42" s="343"/>
      <c r="D42" s="343"/>
      <c r="E42" s="346">
        <f t="shared" si="0"/>
        <v>0</v>
      </c>
    </row>
    <row r="43" spans="1:14" x14ac:dyDescent="0.2">
      <c r="A43" s="325" t="s">
        <v>514</v>
      </c>
      <c r="B43" s="35" t="s">
        <v>63</v>
      </c>
      <c r="C43" s="343"/>
      <c r="D43" s="343"/>
      <c r="E43" s="346">
        <f t="shared" si="0"/>
        <v>0</v>
      </c>
    </row>
    <row r="44" spans="1:14" x14ac:dyDescent="0.2">
      <c r="A44" s="325" t="s">
        <v>515</v>
      </c>
      <c r="B44" s="35" t="s">
        <v>10</v>
      </c>
      <c r="C44" s="343"/>
      <c r="D44" s="343"/>
      <c r="E44" s="346">
        <f t="shared" si="0"/>
        <v>0</v>
      </c>
    </row>
    <row r="45" spans="1:14" x14ac:dyDescent="0.2">
      <c r="A45" s="325" t="s">
        <v>516</v>
      </c>
      <c r="B45" s="35" t="s">
        <v>461</v>
      </c>
      <c r="C45" s="343"/>
      <c r="D45" s="343"/>
      <c r="E45" s="346">
        <f t="shared" si="0"/>
        <v>0</v>
      </c>
    </row>
    <row r="46" spans="1:14" ht="13.5" thickBot="1" x14ac:dyDescent="0.25">
      <c r="A46" s="325" t="s">
        <v>517</v>
      </c>
      <c r="B46" s="35" t="s">
        <v>66</v>
      </c>
      <c r="C46" s="343"/>
      <c r="D46" s="343"/>
      <c r="E46" s="346">
        <f t="shared" si="0"/>
        <v>0</v>
      </c>
    </row>
    <row r="47" spans="1:14" ht="13.5" thickBot="1" x14ac:dyDescent="0.25">
      <c r="A47" s="326" t="s">
        <v>518</v>
      </c>
      <c r="B47" s="45" t="s">
        <v>1</v>
      </c>
      <c r="C47" s="46">
        <f>SUM(C39:C46)</f>
        <v>0</v>
      </c>
      <c r="D47" s="47">
        <f>SUM(D39:D46)</f>
        <v>0</v>
      </c>
      <c r="E47" s="14">
        <f>SUM(E39:E46)</f>
        <v>0</v>
      </c>
      <c r="H47" s="379"/>
    </row>
    <row r="48" spans="1:14" ht="13.5" thickBot="1" x14ac:dyDescent="0.25">
      <c r="A48" s="325"/>
      <c r="B48" s="35"/>
      <c r="C48" s="380"/>
      <c r="D48" s="381"/>
      <c r="E48" s="382"/>
    </row>
    <row r="49" spans="1:8" ht="13.5" thickBot="1" x14ac:dyDescent="0.25">
      <c r="A49" s="322" t="s">
        <v>519</v>
      </c>
      <c r="B49" s="49" t="s">
        <v>523</v>
      </c>
      <c r="C49" s="14">
        <f>C30+C37+C47</f>
        <v>0</v>
      </c>
      <c r="D49" s="14">
        <f>D30+D37+D47</f>
        <v>0</v>
      </c>
      <c r="E49" s="14">
        <f>C49+D49</f>
        <v>0</v>
      </c>
      <c r="H49" s="379"/>
    </row>
    <row r="50" spans="1:8" x14ac:dyDescent="0.2">
      <c r="C50" s="209"/>
      <c r="D50" s="209"/>
      <c r="E50" s="209"/>
    </row>
  </sheetData>
  <sheetProtection password="C69C" sheet="1" objects="1" scenarios="1"/>
  <phoneticPr fontId="4" type="noConversion"/>
  <dataValidations count="1">
    <dataValidation type="whole" allowBlank="1" showInputMessage="1" showErrorMessage="1" sqref="C10:D46">
      <formula1>-100000000</formula1>
      <formula2>100000000</formula2>
    </dataValidation>
  </dataValidations>
  <pageMargins left="0.75" right="0.75" top="1" bottom="1" header="0.5" footer="0.5"/>
  <pageSetup paperSize="9" scale="91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pageSetUpPr fitToPage="1"/>
  </sheetPr>
  <dimension ref="A1:I24"/>
  <sheetViews>
    <sheetView workbookViewId="0">
      <selection activeCell="J3" sqref="J3"/>
    </sheetView>
  </sheetViews>
  <sheetFormatPr defaultRowHeight="12.75" x14ac:dyDescent="0.2"/>
  <cols>
    <col min="3" max="3" width="25.140625" customWidth="1"/>
    <col min="4" max="4" width="11.7109375" customWidth="1"/>
    <col min="5" max="5" width="14.5703125" customWidth="1"/>
    <col min="6" max="6" width="14.28515625" customWidth="1"/>
    <col min="7" max="7" width="13.85546875" customWidth="1"/>
    <col min="8" max="8" width="13.28515625" customWidth="1"/>
  </cols>
  <sheetData>
    <row r="1" spans="1:9" x14ac:dyDescent="0.2">
      <c r="A1" s="30"/>
      <c r="B1" s="28"/>
      <c r="C1" s="28"/>
      <c r="D1" s="276"/>
      <c r="E1" s="28"/>
      <c r="F1" s="28"/>
      <c r="G1" s="28"/>
      <c r="H1" s="28"/>
      <c r="I1" s="277"/>
    </row>
    <row r="2" spans="1:9" x14ac:dyDescent="0.2">
      <c r="A2" s="17"/>
      <c r="B2" s="7"/>
      <c r="C2" s="7"/>
      <c r="D2" s="51"/>
      <c r="E2" s="7"/>
      <c r="F2" s="7"/>
      <c r="G2" s="7"/>
      <c r="H2" s="7"/>
      <c r="I2" s="278"/>
    </row>
    <row r="3" spans="1:9" x14ac:dyDescent="0.2">
      <c r="A3" s="17"/>
      <c r="B3" s="7"/>
      <c r="C3" s="7"/>
      <c r="D3" s="51"/>
      <c r="E3" s="7"/>
      <c r="F3" s="7"/>
      <c r="G3" s="7"/>
      <c r="H3" s="7"/>
      <c r="I3" s="278"/>
    </row>
    <row r="4" spans="1:9" x14ac:dyDescent="0.2">
      <c r="A4" s="17"/>
      <c r="B4" s="9"/>
      <c r="C4" s="9" t="s">
        <v>440</v>
      </c>
      <c r="D4" s="9"/>
      <c r="E4" s="7"/>
      <c r="F4" s="7"/>
      <c r="G4" s="7"/>
      <c r="H4" s="7"/>
      <c r="I4" s="278"/>
    </row>
    <row r="5" spans="1:9" x14ac:dyDescent="0.2">
      <c r="A5" s="17"/>
      <c r="B5" s="7"/>
      <c r="C5" s="7"/>
      <c r="D5" s="51"/>
      <c r="E5" s="7"/>
      <c r="F5" s="7"/>
      <c r="G5" s="7"/>
      <c r="H5" s="7"/>
      <c r="I5" s="278"/>
    </row>
    <row r="6" spans="1:9" x14ac:dyDescent="0.2">
      <c r="A6" s="17"/>
      <c r="B6" s="9" t="s">
        <v>407</v>
      </c>
      <c r="C6" s="9" t="s">
        <v>408</v>
      </c>
      <c r="D6" s="51"/>
      <c r="E6" s="7"/>
      <c r="F6" s="7"/>
      <c r="G6" s="7"/>
      <c r="H6" s="7"/>
      <c r="I6" s="278"/>
    </row>
    <row r="7" spans="1:9" x14ac:dyDescent="0.2">
      <c r="A7" s="17"/>
      <c r="B7" s="7"/>
      <c r="C7" s="7"/>
      <c r="D7" s="51"/>
      <c r="E7" s="7"/>
      <c r="F7" s="7"/>
      <c r="G7" s="7"/>
      <c r="H7" s="7"/>
      <c r="I7" s="278"/>
    </row>
    <row r="8" spans="1:9" x14ac:dyDescent="0.2">
      <c r="A8" s="17"/>
      <c r="B8" s="279"/>
      <c r="C8" s="280" t="s">
        <v>23</v>
      </c>
      <c r="D8" s="281" t="s">
        <v>409</v>
      </c>
      <c r="E8" s="281" t="s">
        <v>410</v>
      </c>
      <c r="F8" s="281" t="s">
        <v>411</v>
      </c>
      <c r="G8" s="281" t="s">
        <v>412</v>
      </c>
      <c r="H8" s="281" t="s">
        <v>413</v>
      </c>
      <c r="I8" s="278"/>
    </row>
    <row r="9" spans="1:9" ht="48" customHeight="1" x14ac:dyDescent="0.2">
      <c r="A9" s="17"/>
      <c r="B9" s="282"/>
      <c r="C9" s="280" t="s">
        <v>414</v>
      </c>
      <c r="D9" s="283" t="s">
        <v>406</v>
      </c>
      <c r="E9" s="283" t="s">
        <v>415</v>
      </c>
      <c r="F9" s="283" t="s">
        <v>416</v>
      </c>
      <c r="G9" s="283" t="s">
        <v>417</v>
      </c>
      <c r="H9" s="283" t="s">
        <v>418</v>
      </c>
      <c r="I9" s="278"/>
    </row>
    <row r="10" spans="1:9" x14ac:dyDescent="0.2">
      <c r="A10" s="17"/>
      <c r="B10" s="286"/>
      <c r="C10" s="280" t="s">
        <v>49</v>
      </c>
      <c r="D10" s="289"/>
      <c r="E10" s="289"/>
      <c r="F10" s="289"/>
      <c r="G10" s="289"/>
      <c r="H10" s="289"/>
      <c r="I10" s="305"/>
    </row>
    <row r="11" spans="1:9" x14ac:dyDescent="0.2">
      <c r="A11" s="17"/>
      <c r="B11" s="10"/>
      <c r="C11" s="7"/>
      <c r="D11" s="7"/>
      <c r="E11" s="7"/>
      <c r="F11" s="7"/>
      <c r="G11" s="7"/>
      <c r="H11" s="7"/>
      <c r="I11" s="278"/>
    </row>
    <row r="12" spans="1:9" x14ac:dyDescent="0.2">
      <c r="A12" s="17"/>
      <c r="B12" s="279"/>
      <c r="C12" s="280" t="s">
        <v>23</v>
      </c>
      <c r="D12" s="281" t="s">
        <v>419</v>
      </c>
      <c r="E12" s="281" t="s">
        <v>420</v>
      </c>
      <c r="F12" s="281" t="s">
        <v>421</v>
      </c>
      <c r="G12" s="281" t="s">
        <v>422</v>
      </c>
      <c r="H12" s="281" t="s">
        <v>423</v>
      </c>
      <c r="I12" s="278"/>
    </row>
    <row r="13" spans="1:9" ht="87.75" customHeight="1" x14ac:dyDescent="0.2">
      <c r="A13" s="17"/>
      <c r="B13" s="282"/>
      <c r="C13" s="280" t="s">
        <v>414</v>
      </c>
      <c r="D13" s="283" t="s">
        <v>424</v>
      </c>
      <c r="E13" s="283" t="s">
        <v>425</v>
      </c>
      <c r="F13" s="283" t="s">
        <v>426</v>
      </c>
      <c r="G13" s="283" t="s">
        <v>427</v>
      </c>
      <c r="H13" s="283" t="s">
        <v>428</v>
      </c>
      <c r="I13" s="278"/>
    </row>
    <row r="14" spans="1:9" x14ac:dyDescent="0.2">
      <c r="A14" s="17"/>
      <c r="B14" s="286"/>
      <c r="C14" s="280" t="s">
        <v>49</v>
      </c>
      <c r="D14" s="289"/>
      <c r="E14" s="289"/>
      <c r="F14" s="289"/>
      <c r="G14" s="289"/>
      <c r="H14" s="289"/>
      <c r="I14" s="278"/>
    </row>
    <row r="15" spans="1:9" x14ac:dyDescent="0.2">
      <c r="A15" s="17"/>
      <c r="B15" s="10"/>
      <c r="C15" s="7"/>
      <c r="D15" s="7"/>
      <c r="E15" s="7"/>
      <c r="F15" s="7"/>
      <c r="G15" s="7"/>
      <c r="H15" s="7"/>
      <c r="I15" s="278"/>
    </row>
    <row r="16" spans="1:9" x14ac:dyDescent="0.2">
      <c r="A16" s="17"/>
      <c r="B16" s="7"/>
      <c r="C16" s="7"/>
      <c r="D16" s="51"/>
      <c r="E16" s="7"/>
      <c r="F16" s="7"/>
      <c r="G16" s="7"/>
      <c r="H16" s="7"/>
      <c r="I16" s="278"/>
    </row>
    <row r="17" spans="1:9" x14ac:dyDescent="0.2">
      <c r="A17" s="17"/>
      <c r="B17" s="9" t="s">
        <v>441</v>
      </c>
      <c r="C17" s="9" t="s">
        <v>442</v>
      </c>
      <c r="D17" s="288"/>
      <c r="E17" s="288"/>
      <c r="F17" s="7"/>
      <c r="G17" s="7"/>
      <c r="H17" s="7"/>
      <c r="I17" s="278"/>
    </row>
    <row r="18" spans="1:9" x14ac:dyDescent="0.2">
      <c r="A18" s="17"/>
      <c r="B18" s="7"/>
      <c r="C18" s="7"/>
      <c r="D18" s="51"/>
      <c r="E18" s="7"/>
      <c r="F18" s="7"/>
      <c r="G18" s="7"/>
      <c r="H18" s="7"/>
      <c r="I18" s="278"/>
    </row>
    <row r="19" spans="1:9" x14ac:dyDescent="0.2">
      <c r="A19" s="175"/>
      <c r="B19" s="432" t="s">
        <v>23</v>
      </c>
      <c r="C19" s="433"/>
      <c r="D19" s="281" t="s">
        <v>429</v>
      </c>
      <c r="E19" s="281" t="s">
        <v>430</v>
      </c>
      <c r="F19" s="281" t="s">
        <v>431</v>
      </c>
      <c r="G19" s="281" t="s">
        <v>432</v>
      </c>
      <c r="H19" s="281" t="s">
        <v>433</v>
      </c>
      <c r="I19" s="305"/>
    </row>
    <row r="20" spans="1:9" ht="51" x14ac:dyDescent="0.2">
      <c r="A20" s="175"/>
      <c r="B20" s="432" t="s">
        <v>414</v>
      </c>
      <c r="C20" s="433"/>
      <c r="D20" s="283" t="s">
        <v>434</v>
      </c>
      <c r="E20" s="283" t="s">
        <v>435</v>
      </c>
      <c r="F20" s="283" t="s">
        <v>436</v>
      </c>
      <c r="G20" s="283" t="s">
        <v>437</v>
      </c>
      <c r="H20" s="283" t="s">
        <v>438</v>
      </c>
      <c r="I20" s="278"/>
    </row>
    <row r="21" spans="1:9" x14ac:dyDescent="0.2">
      <c r="A21" s="175"/>
      <c r="B21" s="284"/>
      <c r="C21" s="285" t="s">
        <v>49</v>
      </c>
      <c r="D21" s="289"/>
      <c r="E21" s="289"/>
      <c r="F21" s="289"/>
      <c r="G21" s="289"/>
      <c r="H21" s="289"/>
      <c r="I21" s="278"/>
    </row>
    <row r="22" spans="1:9" x14ac:dyDescent="0.2">
      <c r="A22" s="306"/>
      <c r="B22" s="282"/>
      <c r="C22" s="280" t="s">
        <v>439</v>
      </c>
      <c r="D22" s="289"/>
      <c r="E22" s="289"/>
      <c r="F22" s="289"/>
      <c r="G22" s="289"/>
      <c r="H22" s="289"/>
      <c r="I22" s="278"/>
    </row>
    <row r="23" spans="1:9" x14ac:dyDescent="0.2">
      <c r="A23" s="17"/>
      <c r="B23" s="10"/>
      <c r="C23" s="7"/>
      <c r="D23" s="7"/>
      <c r="E23" s="7"/>
      <c r="F23" s="7"/>
      <c r="G23" s="7"/>
      <c r="H23" s="7"/>
      <c r="I23" s="278"/>
    </row>
    <row r="24" spans="1:9" x14ac:dyDescent="0.2">
      <c r="A24" s="6"/>
      <c r="B24" s="4"/>
      <c r="C24" s="4"/>
      <c r="D24" s="287"/>
      <c r="E24" s="4"/>
      <c r="F24" s="4"/>
      <c r="G24" s="4"/>
      <c r="H24" s="4"/>
      <c r="I24" s="34"/>
    </row>
  </sheetData>
  <sheetProtection password="C69C" sheet="1" objects="1" scenarios="1"/>
  <dataValidations disablePrompts="1" count="1">
    <dataValidation type="whole" allowBlank="1" showInputMessage="1" showErrorMessage="1" sqref="D10:H22">
      <formula1>-100000000</formula1>
      <formula2>100000000</formula2>
    </dataValidation>
  </dataValidation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/>
  <dimension ref="A1:P77"/>
  <sheetViews>
    <sheetView showGridLines="0" topLeftCell="A52" workbookViewId="0">
      <selection activeCell="K28" sqref="K28"/>
    </sheetView>
  </sheetViews>
  <sheetFormatPr defaultRowHeight="15" customHeight="1" x14ac:dyDescent="0.2"/>
  <cols>
    <col min="1" max="1" width="6.5703125" customWidth="1"/>
    <col min="2" max="2" width="8.140625" customWidth="1"/>
    <col min="3" max="3" width="25.85546875" customWidth="1"/>
    <col min="4" max="4" width="2.42578125" customWidth="1"/>
    <col min="5" max="5" width="2.140625" customWidth="1"/>
    <col min="6" max="6" width="20.140625" customWidth="1"/>
    <col min="7" max="7" width="6" customWidth="1"/>
    <col min="8" max="8" width="19" customWidth="1"/>
    <col min="9" max="9" width="1.5703125" customWidth="1"/>
    <col min="10" max="10" width="13.85546875" customWidth="1"/>
    <col min="11" max="11" width="17.140625" customWidth="1"/>
  </cols>
  <sheetData>
    <row r="1" spans="1:16" s="44" customFormat="1" ht="15" customHeight="1" x14ac:dyDescent="0.2">
      <c r="A1" s="53"/>
      <c r="B1" s="112"/>
      <c r="C1" s="53"/>
      <c r="D1" s="53"/>
      <c r="E1" s="53"/>
      <c r="F1" s="53"/>
      <c r="G1" s="53"/>
      <c r="H1" s="53"/>
      <c r="I1" s="53"/>
      <c r="J1" s="53"/>
      <c r="K1" s="53"/>
      <c r="L1" s="53"/>
      <c r="P1" s="113">
        <v>1</v>
      </c>
    </row>
    <row r="2" spans="1:16" s="44" customFormat="1" ht="15" customHeight="1" x14ac:dyDescent="0.2">
      <c r="A2" s="53"/>
      <c r="B2" s="114" t="s">
        <v>460</v>
      </c>
      <c r="C2" s="115"/>
      <c r="D2" s="115"/>
      <c r="E2" s="115"/>
      <c r="F2" s="115"/>
      <c r="G2" s="116"/>
      <c r="H2" s="116"/>
      <c r="I2" s="115"/>
      <c r="J2" s="115"/>
      <c r="K2" s="117"/>
      <c r="L2" s="117"/>
    </row>
    <row r="3" spans="1:16" ht="15" customHeight="1" x14ac:dyDescent="0.2">
      <c r="A3" s="118" t="s">
        <v>72</v>
      </c>
      <c r="B3" s="119"/>
      <c r="C3" s="120"/>
      <c r="D3" s="120"/>
      <c r="E3" s="120"/>
      <c r="F3" s="120"/>
      <c r="G3" s="120"/>
      <c r="H3" s="120"/>
      <c r="I3" s="120"/>
      <c r="J3" s="120"/>
      <c r="K3" s="120"/>
      <c r="L3" s="120"/>
    </row>
    <row r="4" spans="1:16" ht="15" customHeight="1" x14ac:dyDescent="0.2">
      <c r="A4" s="120"/>
      <c r="B4" s="121"/>
      <c r="C4" s="120"/>
      <c r="D4" s="120"/>
      <c r="E4" s="120"/>
      <c r="F4" s="120"/>
      <c r="G4" s="120"/>
      <c r="H4" s="120"/>
      <c r="I4" s="120"/>
      <c r="J4" s="120"/>
      <c r="K4" s="118" t="s">
        <v>159</v>
      </c>
      <c r="L4" s="120"/>
    </row>
    <row r="5" spans="1:16" ht="15" customHeight="1" x14ac:dyDescent="0.2">
      <c r="A5" s="120"/>
      <c r="B5" s="122"/>
      <c r="C5" s="120"/>
      <c r="D5" s="120"/>
      <c r="E5" s="120"/>
      <c r="F5" s="120"/>
      <c r="G5" s="120"/>
      <c r="H5" s="120"/>
      <c r="I5" s="120"/>
      <c r="J5" s="120"/>
      <c r="K5" s="120"/>
      <c r="L5" s="120"/>
    </row>
    <row r="6" spans="1:16" ht="15" customHeight="1" x14ac:dyDescent="0.2">
      <c r="A6" s="123"/>
      <c r="B6" s="124" t="s">
        <v>73</v>
      </c>
      <c r="C6" s="123" t="s">
        <v>229</v>
      </c>
      <c r="D6" s="123"/>
      <c r="E6" s="123"/>
      <c r="F6" s="123"/>
      <c r="G6" s="123"/>
      <c r="H6" s="123"/>
      <c r="I6" s="120"/>
      <c r="J6" s="120"/>
      <c r="K6" s="125"/>
      <c r="L6" s="120"/>
    </row>
    <row r="7" spans="1:16" ht="15" customHeight="1" x14ac:dyDescent="0.2">
      <c r="A7" s="126"/>
      <c r="B7" s="122"/>
      <c r="C7" s="120"/>
      <c r="D7" s="120"/>
      <c r="E7" s="120"/>
      <c r="F7" s="120"/>
      <c r="G7" s="120"/>
      <c r="H7" s="120"/>
      <c r="I7" s="120"/>
      <c r="J7" s="120"/>
      <c r="K7" s="120"/>
      <c r="L7" s="120"/>
    </row>
    <row r="8" spans="1:16" ht="15" customHeight="1" x14ac:dyDescent="0.2">
      <c r="A8" s="120"/>
      <c r="B8" s="124" t="s">
        <v>74</v>
      </c>
      <c r="C8" s="127" t="s">
        <v>230</v>
      </c>
      <c r="D8" s="127"/>
      <c r="E8" s="127"/>
      <c r="F8" s="127"/>
      <c r="G8" s="127"/>
      <c r="H8" s="128"/>
      <c r="I8" s="120"/>
      <c r="J8" s="120"/>
      <c r="K8" s="120"/>
      <c r="L8" s="120"/>
    </row>
    <row r="9" spans="1:16" ht="15" customHeight="1" x14ac:dyDescent="0.2">
      <c r="A9" s="120"/>
      <c r="B9" s="124"/>
      <c r="C9" s="128"/>
      <c r="D9" s="128"/>
      <c r="E9" s="128"/>
      <c r="F9" s="128"/>
      <c r="G9" s="128"/>
      <c r="H9" s="128"/>
      <c r="I9" s="120"/>
      <c r="J9" s="120"/>
      <c r="K9" s="120"/>
      <c r="L9" s="120"/>
    </row>
    <row r="10" spans="1:16" ht="15" customHeight="1" x14ac:dyDescent="0.2">
      <c r="A10" s="120"/>
      <c r="B10" s="124" t="s">
        <v>75</v>
      </c>
      <c r="C10" s="128" t="s">
        <v>231</v>
      </c>
      <c r="D10" s="128"/>
      <c r="E10" s="128"/>
      <c r="F10" s="128"/>
      <c r="G10" s="128"/>
      <c r="H10" s="128"/>
      <c r="I10" s="120"/>
      <c r="J10" s="120"/>
      <c r="K10" s="125"/>
      <c r="L10" s="120"/>
    </row>
    <row r="11" spans="1:16" ht="15" customHeight="1" x14ac:dyDescent="0.2">
      <c r="A11" s="120"/>
      <c r="B11" s="124"/>
      <c r="C11" s="128"/>
      <c r="D11" s="128"/>
      <c r="E11" s="128"/>
      <c r="F11" s="128"/>
      <c r="G11" s="128"/>
      <c r="H11" s="128"/>
      <c r="I11" s="120"/>
      <c r="J11" s="120"/>
      <c r="K11" s="120"/>
      <c r="L11" s="120"/>
    </row>
    <row r="12" spans="1:16" ht="15" customHeight="1" x14ac:dyDescent="0.2">
      <c r="A12" s="120"/>
      <c r="B12" s="124" t="s">
        <v>76</v>
      </c>
      <c r="C12" s="128" t="s">
        <v>232</v>
      </c>
      <c r="D12" s="128"/>
      <c r="E12" s="128"/>
      <c r="F12" s="128"/>
      <c r="G12" s="128"/>
      <c r="H12" s="128"/>
      <c r="I12" s="120"/>
      <c r="J12" s="120"/>
      <c r="K12" s="125"/>
      <c r="L12" s="120"/>
    </row>
    <row r="13" spans="1:16" ht="15" customHeight="1" x14ac:dyDescent="0.2">
      <c r="A13" s="120"/>
      <c r="B13" s="124"/>
      <c r="C13" s="128"/>
      <c r="D13" s="128"/>
      <c r="E13" s="128"/>
      <c r="F13" s="128"/>
      <c r="G13" s="128"/>
      <c r="H13" s="128"/>
      <c r="I13" s="120"/>
      <c r="J13" s="120"/>
      <c r="K13" s="120"/>
      <c r="L13" s="120"/>
    </row>
    <row r="14" spans="1:16" ht="15" customHeight="1" x14ac:dyDescent="0.2">
      <c r="A14" s="120"/>
      <c r="B14" s="124" t="s">
        <v>78</v>
      </c>
      <c r="C14" s="128" t="s">
        <v>233</v>
      </c>
      <c r="D14" s="128"/>
      <c r="E14" s="128"/>
      <c r="F14" s="128"/>
      <c r="G14" s="128"/>
      <c r="H14" s="128"/>
      <c r="I14" s="120"/>
      <c r="J14" s="120"/>
      <c r="K14" s="125"/>
      <c r="L14" s="120"/>
    </row>
    <row r="15" spans="1:16" ht="15" customHeight="1" x14ac:dyDescent="0.2">
      <c r="A15" s="120"/>
      <c r="B15" s="124"/>
      <c r="C15" s="128"/>
      <c r="D15" s="128"/>
      <c r="E15" s="128"/>
      <c r="F15" s="128"/>
      <c r="G15" s="128"/>
      <c r="H15" s="128"/>
      <c r="I15" s="120"/>
      <c r="J15" s="120"/>
      <c r="K15" s="120"/>
      <c r="L15" s="120"/>
    </row>
    <row r="16" spans="1:16" ht="15" customHeight="1" x14ac:dyDescent="0.2">
      <c r="A16" s="120"/>
      <c r="B16" s="124" t="s">
        <v>79</v>
      </c>
      <c r="C16" s="127" t="s">
        <v>234</v>
      </c>
      <c r="D16" s="127"/>
      <c r="E16" s="127"/>
      <c r="F16" s="127"/>
      <c r="G16" s="127"/>
      <c r="H16" s="127"/>
      <c r="I16" s="120"/>
      <c r="J16" s="120"/>
      <c r="K16" s="125"/>
      <c r="L16" s="120"/>
    </row>
    <row r="17" spans="1:12" ht="15" customHeight="1" x14ac:dyDescent="0.2">
      <c r="A17" s="120"/>
      <c r="B17" s="124"/>
      <c r="C17" s="127"/>
      <c r="D17" s="127"/>
      <c r="E17" s="127"/>
      <c r="F17" s="127"/>
      <c r="G17" s="127"/>
      <c r="H17" s="127"/>
      <c r="I17" s="120"/>
      <c r="J17" s="120"/>
      <c r="K17" s="120"/>
      <c r="L17" s="120"/>
    </row>
    <row r="18" spans="1:12" ht="15" customHeight="1" x14ac:dyDescent="0.2">
      <c r="A18" s="120"/>
      <c r="B18" s="124" t="s">
        <v>80</v>
      </c>
      <c r="C18" s="127" t="s">
        <v>235</v>
      </c>
      <c r="D18" s="127"/>
      <c r="E18" s="127"/>
      <c r="F18" s="127"/>
      <c r="G18" s="127"/>
      <c r="H18" s="127"/>
      <c r="I18" s="120"/>
      <c r="J18" s="120"/>
      <c r="K18" s="120"/>
      <c r="L18" s="120"/>
    </row>
    <row r="19" spans="1:12" ht="15" customHeight="1" x14ac:dyDescent="0.2">
      <c r="A19" s="120"/>
      <c r="B19" s="122"/>
      <c r="C19" s="120"/>
      <c r="D19" s="120"/>
      <c r="E19" s="120"/>
      <c r="F19" s="120"/>
      <c r="G19" s="120"/>
      <c r="H19" s="120"/>
      <c r="I19" s="120"/>
      <c r="J19" s="120"/>
      <c r="K19" s="120"/>
      <c r="L19" s="120"/>
    </row>
    <row r="20" spans="1:12" ht="15" customHeight="1" x14ac:dyDescent="0.2">
      <c r="A20" s="120"/>
      <c r="B20" s="121"/>
      <c r="C20" s="129" t="s">
        <v>236</v>
      </c>
      <c r="D20" s="130"/>
      <c r="E20" s="130"/>
      <c r="F20" s="131"/>
      <c r="G20" s="132"/>
      <c r="H20" s="133" t="s">
        <v>237</v>
      </c>
      <c r="I20" s="120"/>
      <c r="J20" s="133" t="s">
        <v>238</v>
      </c>
      <c r="K20" s="120"/>
      <c r="L20" s="120"/>
    </row>
    <row r="21" spans="1:12" ht="15" customHeight="1" x14ac:dyDescent="0.2">
      <c r="A21" s="120"/>
      <c r="B21" s="121"/>
      <c r="C21" s="134"/>
      <c r="D21" s="135"/>
      <c r="E21" s="135"/>
      <c r="F21" s="134"/>
      <c r="G21" s="120"/>
      <c r="H21" s="120"/>
      <c r="I21" s="120"/>
      <c r="J21" s="120"/>
      <c r="K21" s="120"/>
      <c r="L21" s="120"/>
    </row>
    <row r="22" spans="1:12" ht="15" customHeight="1" x14ac:dyDescent="0.2">
      <c r="A22" s="120"/>
      <c r="B22" s="119"/>
      <c r="C22" s="136"/>
      <c r="D22" s="137"/>
      <c r="E22" s="137"/>
      <c r="F22" s="138"/>
      <c r="G22" s="120"/>
      <c r="H22" s="139"/>
      <c r="I22" s="120"/>
      <c r="J22" s="140"/>
      <c r="K22" s="120"/>
      <c r="L22" s="120"/>
    </row>
    <row r="23" spans="1:12" ht="15" customHeight="1" x14ac:dyDescent="0.2">
      <c r="A23" s="120"/>
      <c r="B23" s="119"/>
      <c r="C23" s="141"/>
      <c r="D23" s="141"/>
      <c r="E23" s="141"/>
      <c r="F23" s="141"/>
      <c r="G23" s="120"/>
      <c r="H23" s="142"/>
      <c r="I23" s="120"/>
      <c r="J23" s="142"/>
      <c r="K23" s="120"/>
      <c r="L23" s="120"/>
    </row>
    <row r="24" spans="1:12" ht="15" customHeight="1" x14ac:dyDescent="0.2">
      <c r="A24" s="120"/>
      <c r="B24" s="119"/>
      <c r="C24" s="136"/>
      <c r="D24" s="137"/>
      <c r="E24" s="137"/>
      <c r="F24" s="138"/>
      <c r="G24" s="120"/>
      <c r="H24" s="139"/>
      <c r="I24" s="120"/>
      <c r="J24" s="140"/>
      <c r="K24" s="120"/>
      <c r="L24" s="120"/>
    </row>
    <row r="25" spans="1:12" ht="15" customHeight="1" x14ac:dyDescent="0.2">
      <c r="A25" s="120"/>
      <c r="B25" s="119"/>
      <c r="C25" s="141"/>
      <c r="D25" s="141"/>
      <c r="E25" s="141"/>
      <c r="F25" s="141"/>
      <c r="G25" s="120"/>
      <c r="H25" s="142"/>
      <c r="I25" s="120"/>
      <c r="J25" s="142"/>
      <c r="K25" s="120"/>
      <c r="L25" s="120"/>
    </row>
    <row r="26" spans="1:12" ht="15" customHeight="1" x14ac:dyDescent="0.2">
      <c r="A26" s="120"/>
      <c r="B26" s="119"/>
      <c r="C26" s="136"/>
      <c r="D26" s="137"/>
      <c r="E26" s="137"/>
      <c r="F26" s="138"/>
      <c r="G26" s="120"/>
      <c r="H26" s="139"/>
      <c r="I26" s="120"/>
      <c r="J26" s="140"/>
      <c r="K26" s="120"/>
      <c r="L26" s="120"/>
    </row>
    <row r="27" spans="1:12" ht="15" customHeight="1" x14ac:dyDescent="0.2">
      <c r="A27" s="120"/>
      <c r="B27" s="119"/>
      <c r="C27" s="143"/>
      <c r="D27" s="144"/>
      <c r="E27" s="144"/>
      <c r="F27" s="143"/>
      <c r="G27" s="120"/>
      <c r="H27" s="145"/>
      <c r="I27" s="145"/>
      <c r="J27" s="145"/>
      <c r="K27" s="120"/>
      <c r="L27" s="120"/>
    </row>
    <row r="28" spans="1:12" ht="15" customHeight="1" x14ac:dyDescent="0.2">
      <c r="A28" s="120"/>
      <c r="B28" s="119"/>
      <c r="C28" s="136" t="s">
        <v>212</v>
      </c>
      <c r="D28" s="137"/>
      <c r="E28" s="137"/>
      <c r="F28" s="138"/>
      <c r="G28" s="120"/>
      <c r="H28" s="139" t="s">
        <v>212</v>
      </c>
      <c r="I28" s="120"/>
      <c r="J28" s="140" t="s">
        <v>212</v>
      </c>
      <c r="K28" s="120"/>
      <c r="L28" s="120"/>
    </row>
    <row r="29" spans="1:12" ht="15" customHeight="1" x14ac:dyDescent="0.2">
      <c r="A29" s="120"/>
      <c r="B29" s="119"/>
      <c r="C29" s="141"/>
      <c r="D29" s="141"/>
      <c r="E29" s="141"/>
      <c r="F29" s="141"/>
      <c r="G29" s="120"/>
      <c r="H29" s="145"/>
      <c r="I29" s="145"/>
      <c r="J29" s="145"/>
      <c r="K29" s="120"/>
      <c r="L29" s="120"/>
    </row>
    <row r="30" spans="1:12" ht="15" customHeight="1" x14ac:dyDescent="0.2">
      <c r="A30" s="120"/>
      <c r="B30" s="119"/>
      <c r="C30" s="136"/>
      <c r="D30" s="137"/>
      <c r="E30" s="137"/>
      <c r="F30" s="138"/>
      <c r="G30" s="120"/>
      <c r="H30" s="139"/>
      <c r="I30" s="120"/>
      <c r="J30" s="140"/>
      <c r="K30" s="120"/>
      <c r="L30" s="120"/>
    </row>
    <row r="31" spans="1:12" ht="15" customHeight="1" x14ac:dyDescent="0.2">
      <c r="A31" s="120"/>
      <c r="B31" s="119"/>
      <c r="C31" s="141"/>
      <c r="D31" s="141"/>
      <c r="E31" s="141"/>
      <c r="F31" s="141"/>
      <c r="G31" s="120"/>
      <c r="H31" s="142"/>
      <c r="I31" s="120"/>
      <c r="J31" s="142"/>
      <c r="K31" s="120"/>
      <c r="L31" s="120"/>
    </row>
    <row r="32" spans="1:12" ht="15" customHeight="1" x14ac:dyDescent="0.2">
      <c r="A32" s="120"/>
      <c r="B32" s="119"/>
      <c r="C32" s="136"/>
      <c r="D32" s="137"/>
      <c r="E32" s="137"/>
      <c r="F32" s="138"/>
      <c r="G32" s="120"/>
      <c r="H32" s="139"/>
      <c r="I32" s="120"/>
      <c r="J32" s="140"/>
      <c r="K32" s="120"/>
      <c r="L32" s="120"/>
    </row>
    <row r="33" spans="1:12" ht="15" customHeight="1" x14ac:dyDescent="0.2">
      <c r="A33" s="120"/>
      <c r="B33" s="119"/>
      <c r="C33" s="141"/>
      <c r="D33" s="141"/>
      <c r="E33" s="141"/>
      <c r="F33" s="141"/>
      <c r="G33" s="120"/>
      <c r="H33" s="142"/>
      <c r="I33" s="120"/>
      <c r="J33" s="142"/>
      <c r="K33" s="120"/>
      <c r="L33" s="120"/>
    </row>
    <row r="34" spans="1:12" ht="15" customHeight="1" x14ac:dyDescent="0.2">
      <c r="A34" s="120"/>
      <c r="B34" s="119"/>
      <c r="C34" s="136"/>
      <c r="D34" s="137"/>
      <c r="E34" s="137"/>
      <c r="F34" s="138"/>
      <c r="G34" s="120"/>
      <c r="H34" s="139"/>
      <c r="I34" s="120"/>
      <c r="J34" s="140"/>
      <c r="K34" s="120"/>
      <c r="L34" s="120"/>
    </row>
    <row r="35" spans="1:12" ht="15" customHeight="1" x14ac:dyDescent="0.2">
      <c r="A35" s="120"/>
      <c r="B35" s="119"/>
      <c r="C35" s="141"/>
      <c r="D35" s="141"/>
      <c r="E35" s="141"/>
      <c r="F35" s="141"/>
      <c r="G35" s="120"/>
      <c r="H35" s="142"/>
      <c r="I35" s="120"/>
      <c r="J35" s="142"/>
      <c r="K35" s="120"/>
      <c r="L35" s="120"/>
    </row>
    <row r="36" spans="1:12" ht="15" customHeight="1" x14ac:dyDescent="0.2">
      <c r="A36" s="120"/>
      <c r="B36" s="119"/>
      <c r="C36" s="341"/>
      <c r="D36" s="137"/>
      <c r="E36" s="137"/>
      <c r="F36" s="138"/>
      <c r="G36" s="120"/>
      <c r="H36" s="139"/>
      <c r="I36" s="120"/>
      <c r="J36" s="140"/>
      <c r="K36" s="120"/>
      <c r="L36" s="120"/>
    </row>
    <row r="37" spans="1:12" ht="15" customHeight="1" x14ac:dyDescent="0.2">
      <c r="A37" s="120"/>
      <c r="B37" s="119"/>
      <c r="C37" s="143"/>
      <c r="D37" s="144"/>
      <c r="E37" s="144"/>
      <c r="F37" s="143"/>
      <c r="G37" s="120"/>
      <c r="H37" s="145"/>
      <c r="I37" s="145"/>
      <c r="J37" s="145"/>
      <c r="K37" s="120"/>
      <c r="L37" s="120"/>
    </row>
    <row r="38" spans="1:12" ht="15" customHeight="1" x14ac:dyDescent="0.2">
      <c r="A38" s="120"/>
      <c r="B38" s="119"/>
      <c r="C38" s="136"/>
      <c r="D38" s="137"/>
      <c r="E38" s="137"/>
      <c r="F38" s="138"/>
      <c r="G38" s="120"/>
      <c r="H38" s="139"/>
      <c r="I38" s="120"/>
      <c r="J38" s="140"/>
      <c r="K38" s="120"/>
      <c r="L38" s="120"/>
    </row>
    <row r="39" spans="1:12" ht="15" customHeight="1" x14ac:dyDescent="0.2">
      <c r="A39" s="120"/>
      <c r="B39" s="119"/>
      <c r="C39" s="141"/>
      <c r="D39" s="141"/>
      <c r="E39" s="141"/>
      <c r="F39" s="141"/>
      <c r="G39" s="120"/>
      <c r="H39" s="142"/>
      <c r="I39" s="120"/>
      <c r="J39" s="142"/>
      <c r="K39" s="120"/>
      <c r="L39" s="120"/>
    </row>
    <row r="40" spans="1:12" ht="15" customHeight="1" x14ac:dyDescent="0.2">
      <c r="A40" s="120"/>
      <c r="B40" s="119"/>
      <c r="C40" s="136"/>
      <c r="D40" s="137"/>
      <c r="E40" s="137"/>
      <c r="F40" s="138"/>
      <c r="G40" s="120"/>
      <c r="H40" s="139"/>
      <c r="I40" s="120"/>
      <c r="J40" s="140"/>
      <c r="K40" s="120"/>
      <c r="L40" s="120"/>
    </row>
    <row r="41" spans="1:12" ht="15" customHeight="1" x14ac:dyDescent="0.2">
      <c r="A41" s="120"/>
      <c r="B41" s="119"/>
      <c r="C41" s="134"/>
      <c r="D41" s="135"/>
      <c r="E41" s="135"/>
      <c r="F41" s="134"/>
      <c r="G41" s="120"/>
      <c r="H41" s="145"/>
      <c r="I41" s="145"/>
      <c r="J41" s="145"/>
      <c r="K41" s="120"/>
      <c r="L41" s="120"/>
    </row>
    <row r="42" spans="1:12" ht="15" customHeight="1" x14ac:dyDescent="0.2">
      <c r="A42" s="120"/>
      <c r="B42" s="119"/>
      <c r="C42" s="120"/>
      <c r="D42" s="120"/>
      <c r="E42" s="120"/>
      <c r="F42" s="120"/>
      <c r="G42" s="120"/>
      <c r="H42" s="120"/>
      <c r="I42" s="120"/>
      <c r="J42" s="142"/>
      <c r="K42" s="120"/>
      <c r="L42" s="120"/>
    </row>
    <row r="43" spans="1:12" ht="15" customHeight="1" x14ac:dyDescent="0.2">
      <c r="A43" s="123"/>
      <c r="B43" s="124" t="s">
        <v>239</v>
      </c>
      <c r="C43" s="123" t="s">
        <v>240</v>
      </c>
      <c r="D43" s="123"/>
      <c r="E43" s="123"/>
      <c r="F43" s="123"/>
      <c r="G43" s="123"/>
      <c r="H43" s="120"/>
      <c r="I43" s="120"/>
      <c r="J43" s="142"/>
      <c r="K43" s="120"/>
      <c r="L43" s="120"/>
    </row>
    <row r="44" spans="1:12" ht="15" customHeight="1" x14ac:dyDescent="0.2">
      <c r="A44" s="120"/>
      <c r="B44" s="119"/>
      <c r="C44" s="120"/>
      <c r="D44" s="120"/>
      <c r="E44" s="120"/>
      <c r="F44" s="120"/>
      <c r="G44" s="120"/>
      <c r="H44" s="120"/>
      <c r="I44" s="120"/>
      <c r="J44" s="142"/>
      <c r="K44" s="120"/>
      <c r="L44" s="120"/>
    </row>
    <row r="45" spans="1:12" ht="15" customHeight="1" x14ac:dyDescent="0.2">
      <c r="A45" s="120"/>
      <c r="B45" s="119"/>
      <c r="C45" s="120"/>
      <c r="D45" s="120"/>
      <c r="E45" s="120"/>
      <c r="F45" s="120"/>
      <c r="G45" s="120"/>
      <c r="H45" s="127"/>
      <c r="I45" s="127"/>
      <c r="J45" s="118"/>
      <c r="K45" s="120"/>
      <c r="L45" s="120"/>
    </row>
    <row r="46" spans="1:12" ht="15" customHeight="1" x14ac:dyDescent="0.2">
      <c r="A46" s="120"/>
      <c r="B46" s="119"/>
      <c r="C46" s="146" t="s">
        <v>241</v>
      </c>
      <c r="D46" s="147"/>
      <c r="E46" s="147"/>
      <c r="F46" s="146" t="s">
        <v>242</v>
      </c>
      <c r="G46" s="147"/>
      <c r="H46" s="148" t="s">
        <v>237</v>
      </c>
      <c r="I46" s="149"/>
      <c r="J46" s="148" t="s">
        <v>238</v>
      </c>
      <c r="K46" s="120"/>
      <c r="L46" s="120"/>
    </row>
    <row r="47" spans="1:12" ht="15" customHeight="1" x14ac:dyDescent="0.2">
      <c r="A47" s="120"/>
      <c r="B47" s="119"/>
      <c r="C47" s="150"/>
      <c r="D47" s="147"/>
      <c r="E47" s="147"/>
      <c r="F47" s="150" t="s">
        <v>243</v>
      </c>
      <c r="G47" s="147"/>
      <c r="H47" s="151"/>
      <c r="I47" s="149"/>
      <c r="J47" s="151"/>
      <c r="K47" s="120"/>
      <c r="L47" s="120"/>
    </row>
    <row r="48" spans="1:12" ht="15" customHeight="1" x14ac:dyDescent="0.2">
      <c r="A48" s="120"/>
      <c r="B48" s="119"/>
      <c r="C48" s="145"/>
      <c r="D48" s="120"/>
      <c r="E48" s="120"/>
      <c r="F48" s="152"/>
      <c r="G48" s="120"/>
      <c r="H48" s="152"/>
      <c r="I48" s="152"/>
      <c r="J48" s="152"/>
      <c r="K48" s="120"/>
      <c r="L48" s="120"/>
    </row>
    <row r="49" spans="1:12" ht="15" customHeight="1" x14ac:dyDescent="0.2">
      <c r="A49" s="120"/>
      <c r="B49" s="119"/>
      <c r="C49" s="153"/>
      <c r="D49" s="152"/>
      <c r="E49" s="154"/>
      <c r="F49" s="155"/>
      <c r="G49" s="132"/>
      <c r="H49" s="139"/>
      <c r="I49" s="156"/>
      <c r="J49" s="140"/>
      <c r="K49" s="120"/>
      <c r="L49" s="120"/>
    </row>
    <row r="50" spans="1:12" ht="15" customHeight="1" x14ac:dyDescent="0.2">
      <c r="A50" s="120"/>
      <c r="B50" s="119"/>
      <c r="C50" s="141"/>
      <c r="D50" s="132"/>
      <c r="E50" s="132"/>
      <c r="F50" s="141"/>
      <c r="G50" s="120"/>
      <c r="H50" s="157"/>
      <c r="I50" s="120"/>
      <c r="J50" s="157"/>
      <c r="K50" s="120"/>
      <c r="L50" s="120"/>
    </row>
    <row r="51" spans="1:12" ht="15" customHeight="1" x14ac:dyDescent="0.2">
      <c r="A51" s="120"/>
      <c r="B51" s="119"/>
      <c r="C51" s="153"/>
      <c r="D51" s="152"/>
      <c r="E51" s="154"/>
      <c r="F51" s="155"/>
      <c r="G51" s="132"/>
      <c r="H51" s="139"/>
      <c r="I51" s="156"/>
      <c r="J51" s="140"/>
      <c r="K51" s="120"/>
      <c r="L51" s="120"/>
    </row>
    <row r="52" spans="1:12" ht="15" customHeight="1" x14ac:dyDescent="0.2">
      <c r="A52" s="120"/>
      <c r="B52" s="119"/>
      <c r="C52" s="141"/>
      <c r="D52" s="120"/>
      <c r="E52" s="132"/>
      <c r="F52" s="141"/>
      <c r="G52" s="120"/>
      <c r="H52" s="157"/>
      <c r="I52" s="120"/>
      <c r="J52" s="157"/>
      <c r="K52" s="120"/>
      <c r="L52" s="120"/>
    </row>
    <row r="53" spans="1:12" ht="15" customHeight="1" x14ac:dyDescent="0.2">
      <c r="A53" s="120"/>
      <c r="B53" s="119"/>
      <c r="C53" s="153"/>
      <c r="D53" s="152"/>
      <c r="E53" s="154"/>
      <c r="F53" s="155"/>
      <c r="G53" s="132"/>
      <c r="H53" s="139"/>
      <c r="I53" s="156"/>
      <c r="J53" s="140"/>
      <c r="K53" s="120"/>
      <c r="L53" s="120"/>
    </row>
    <row r="54" spans="1:12" ht="15" customHeight="1" x14ac:dyDescent="0.2">
      <c r="A54" s="120"/>
      <c r="B54" s="119"/>
      <c r="C54" s="141"/>
      <c r="D54" s="120"/>
      <c r="E54" s="132"/>
      <c r="F54" s="141"/>
      <c r="G54" s="120"/>
      <c r="H54" s="157"/>
      <c r="I54" s="120"/>
      <c r="J54" s="157"/>
      <c r="K54" s="120"/>
      <c r="L54" s="120"/>
    </row>
    <row r="55" spans="1:12" ht="15" customHeight="1" x14ac:dyDescent="0.2">
      <c r="A55" s="120"/>
      <c r="B55" s="119"/>
      <c r="C55" s="153"/>
      <c r="D55" s="152"/>
      <c r="E55" s="154"/>
      <c r="F55" s="155"/>
      <c r="G55" s="132"/>
      <c r="H55" s="139"/>
      <c r="I55" s="156"/>
      <c r="J55" s="140"/>
      <c r="K55" s="120"/>
      <c r="L55" s="120"/>
    </row>
    <row r="56" spans="1:12" ht="15" customHeight="1" x14ac:dyDescent="0.2">
      <c r="A56" s="120"/>
      <c r="B56" s="119"/>
      <c r="C56" s="141"/>
      <c r="D56" s="120"/>
      <c r="E56" s="132"/>
      <c r="F56" s="141"/>
      <c r="G56" s="120"/>
      <c r="H56" s="157"/>
      <c r="I56" s="120"/>
      <c r="J56" s="157"/>
      <c r="K56" s="120"/>
      <c r="L56" s="120"/>
    </row>
    <row r="57" spans="1:12" ht="15" customHeight="1" x14ac:dyDescent="0.2">
      <c r="A57" s="120"/>
      <c r="B57" s="119"/>
      <c r="C57" s="153" t="s">
        <v>212</v>
      </c>
      <c r="D57" s="152"/>
      <c r="E57" s="154"/>
      <c r="F57" s="155" t="s">
        <v>212</v>
      </c>
      <c r="G57" s="132"/>
      <c r="H57" s="139" t="s">
        <v>212</v>
      </c>
      <c r="I57" s="156"/>
      <c r="J57" s="140" t="s">
        <v>212</v>
      </c>
      <c r="K57" s="120"/>
      <c r="L57" s="120"/>
    </row>
    <row r="58" spans="1:12" ht="15" customHeight="1" x14ac:dyDescent="0.2">
      <c r="A58" s="120"/>
      <c r="B58" s="119"/>
      <c r="C58" s="141"/>
      <c r="D58" s="120"/>
      <c r="E58" s="132"/>
      <c r="F58" s="141"/>
      <c r="G58" s="120"/>
      <c r="H58" s="157"/>
      <c r="I58" s="120"/>
      <c r="J58" s="157"/>
      <c r="K58" s="120"/>
      <c r="L58" s="120"/>
    </row>
    <row r="59" spans="1:12" ht="15" customHeight="1" x14ac:dyDescent="0.2">
      <c r="A59" s="120"/>
      <c r="B59" s="119"/>
      <c r="C59" s="153"/>
      <c r="D59" s="152"/>
      <c r="E59" s="154"/>
      <c r="F59" s="155"/>
      <c r="G59" s="132"/>
      <c r="H59" s="139"/>
      <c r="I59" s="156"/>
      <c r="J59" s="140"/>
      <c r="K59" s="120"/>
      <c r="L59" s="120"/>
    </row>
    <row r="60" spans="1:12" ht="15" customHeight="1" x14ac:dyDescent="0.2">
      <c r="A60" s="120"/>
      <c r="B60" s="119"/>
      <c r="C60" s="141"/>
      <c r="D60" s="120"/>
      <c r="E60" s="132"/>
      <c r="F60" s="141"/>
      <c r="G60" s="120"/>
      <c r="H60" s="157"/>
      <c r="I60" s="120"/>
      <c r="J60" s="157"/>
      <c r="K60" s="120"/>
      <c r="L60" s="120"/>
    </row>
    <row r="61" spans="1:12" ht="15" customHeight="1" x14ac:dyDescent="0.2">
      <c r="A61" s="120"/>
      <c r="B61" s="119"/>
      <c r="C61" s="153"/>
      <c r="D61" s="152"/>
      <c r="E61" s="154"/>
      <c r="F61" s="155"/>
      <c r="G61" s="132"/>
      <c r="H61" s="139"/>
      <c r="I61" s="156"/>
      <c r="J61" s="140"/>
      <c r="K61" s="120"/>
      <c r="L61" s="120"/>
    </row>
    <row r="62" spans="1:12" ht="15" customHeight="1" x14ac:dyDescent="0.2">
      <c r="A62" s="120"/>
      <c r="B62" s="119"/>
      <c r="C62" s="141"/>
      <c r="D62" s="120"/>
      <c r="E62" s="132"/>
      <c r="F62" s="141"/>
      <c r="G62" s="120"/>
      <c r="H62" s="157"/>
      <c r="I62" s="120"/>
      <c r="J62" s="157"/>
      <c r="K62" s="120"/>
      <c r="L62" s="120"/>
    </row>
    <row r="63" spans="1:12" ht="15" customHeight="1" x14ac:dyDescent="0.2">
      <c r="A63" s="120"/>
      <c r="B63" s="119"/>
      <c r="C63" s="153"/>
      <c r="D63" s="152"/>
      <c r="E63" s="154"/>
      <c r="F63" s="155"/>
      <c r="G63" s="132"/>
      <c r="H63" s="139"/>
      <c r="I63" s="156"/>
      <c r="J63" s="140"/>
      <c r="K63" s="120"/>
      <c r="L63" s="120"/>
    </row>
    <row r="64" spans="1:12" ht="15" customHeight="1" x14ac:dyDescent="0.2">
      <c r="A64" s="120"/>
      <c r="B64" s="119"/>
      <c r="C64" s="141"/>
      <c r="D64" s="120"/>
      <c r="E64" s="132"/>
      <c r="F64" s="141"/>
      <c r="G64" s="120"/>
      <c r="H64" s="157"/>
      <c r="I64" s="120"/>
      <c r="J64" s="157"/>
      <c r="K64" s="120"/>
      <c r="L64" s="120"/>
    </row>
    <row r="65" spans="1:12" ht="15" customHeight="1" x14ac:dyDescent="0.2">
      <c r="A65" s="120"/>
      <c r="B65" s="119"/>
      <c r="C65" s="153"/>
      <c r="D65" s="152"/>
      <c r="E65" s="154"/>
      <c r="F65" s="155"/>
      <c r="G65" s="132"/>
      <c r="H65" s="139"/>
      <c r="I65" s="156"/>
      <c r="J65" s="140"/>
      <c r="K65" s="120"/>
      <c r="L65" s="120"/>
    </row>
    <row r="66" spans="1:12" ht="15" customHeight="1" x14ac:dyDescent="0.2">
      <c r="A66" s="120"/>
      <c r="B66" s="119"/>
      <c r="C66" s="141"/>
      <c r="D66" s="120"/>
      <c r="E66" s="132"/>
      <c r="F66" s="141"/>
      <c r="G66" s="120"/>
      <c r="H66" s="157"/>
      <c r="I66" s="120"/>
      <c r="J66" s="157"/>
      <c r="K66" s="120"/>
      <c r="L66" s="120"/>
    </row>
    <row r="67" spans="1:12" ht="15" customHeight="1" x14ac:dyDescent="0.2">
      <c r="A67" s="120"/>
      <c r="B67" s="119"/>
      <c r="C67" s="153"/>
      <c r="D67" s="152"/>
      <c r="E67" s="154"/>
      <c r="F67" s="155"/>
      <c r="G67" s="132"/>
      <c r="H67" s="139"/>
      <c r="I67" s="156"/>
      <c r="J67" s="140"/>
      <c r="K67" s="120"/>
      <c r="L67" s="120"/>
    </row>
    <row r="68" spans="1:12" ht="15" customHeight="1" x14ac:dyDescent="0.2">
      <c r="A68" s="120"/>
      <c r="B68" s="119"/>
      <c r="C68" s="158"/>
      <c r="D68" s="120"/>
      <c r="E68" s="120"/>
      <c r="F68" s="120"/>
      <c r="G68" s="120"/>
      <c r="H68" s="142"/>
      <c r="I68" s="120"/>
      <c r="J68" s="142"/>
      <c r="K68" s="120"/>
      <c r="L68" s="120"/>
    </row>
    <row r="69" spans="1:12" ht="15" customHeight="1" x14ac:dyDescent="0.2">
      <c r="A69" s="120"/>
      <c r="B69" s="119"/>
      <c r="C69" s="158"/>
      <c r="D69" s="120"/>
      <c r="E69" s="120"/>
      <c r="F69" s="120"/>
      <c r="G69" s="120"/>
      <c r="H69" s="142"/>
      <c r="I69" s="120"/>
      <c r="J69" s="142"/>
      <c r="K69" s="120"/>
      <c r="L69" s="120"/>
    </row>
    <row r="70" spans="1:12" ht="15" customHeight="1" x14ac:dyDescent="0.2">
      <c r="A70" s="120"/>
      <c r="B70" s="124" t="s">
        <v>443</v>
      </c>
      <c r="C70" s="127" t="s">
        <v>552</v>
      </c>
      <c r="D70" s="127"/>
      <c r="E70" s="127"/>
      <c r="F70" s="127"/>
      <c r="G70" s="120"/>
      <c r="H70" s="142"/>
      <c r="I70" s="120"/>
      <c r="J70" s="402"/>
      <c r="K70" s="120"/>
      <c r="L70" s="120"/>
    </row>
    <row r="71" spans="1:12" ht="15" customHeight="1" x14ac:dyDescent="0.2">
      <c r="A71" s="120"/>
      <c r="B71" s="119"/>
      <c r="C71" s="158"/>
      <c r="D71" s="120"/>
      <c r="E71" s="120"/>
      <c r="F71" s="120"/>
      <c r="G71" s="120"/>
      <c r="H71" s="142"/>
      <c r="I71" s="120"/>
      <c r="J71" s="142"/>
      <c r="K71" s="120"/>
      <c r="L71" s="120"/>
    </row>
    <row r="72" spans="1:12" ht="15" customHeight="1" x14ac:dyDescent="0.2">
      <c r="A72" s="120"/>
      <c r="B72" s="124" t="s">
        <v>444</v>
      </c>
      <c r="C72" s="127" t="s">
        <v>553</v>
      </c>
      <c r="D72" s="127"/>
      <c r="E72" s="127"/>
      <c r="F72" s="127"/>
      <c r="G72" s="120"/>
      <c r="H72" s="142"/>
      <c r="I72" s="120"/>
      <c r="J72" s="402"/>
      <c r="K72" s="120"/>
      <c r="L72" s="120"/>
    </row>
    <row r="73" spans="1:12" ht="15" customHeight="1" x14ac:dyDescent="0.2">
      <c r="A73" s="120"/>
      <c r="B73" s="119"/>
      <c r="C73" s="158"/>
      <c r="D73" s="120"/>
      <c r="E73" s="120"/>
      <c r="F73" s="120"/>
      <c r="G73" s="120"/>
      <c r="H73" s="142"/>
      <c r="I73" s="120"/>
      <c r="J73" s="142"/>
      <c r="K73" s="120"/>
      <c r="L73" s="120"/>
    </row>
    <row r="74" spans="1:12" ht="15" customHeight="1" x14ac:dyDescent="0.2">
      <c r="A74" s="120"/>
      <c r="B74" s="124" t="s">
        <v>445</v>
      </c>
      <c r="C74" s="127" t="s">
        <v>554</v>
      </c>
      <c r="D74" s="127"/>
      <c r="E74" s="127"/>
      <c r="F74" s="127"/>
      <c r="G74" s="120"/>
      <c r="H74" s="142"/>
      <c r="I74" s="120"/>
      <c r="J74" s="402"/>
      <c r="K74" s="120"/>
      <c r="L74" s="120"/>
    </row>
    <row r="75" spans="1:12" ht="15" customHeight="1" x14ac:dyDescent="0.2">
      <c r="A75" s="120"/>
      <c r="B75" s="119"/>
      <c r="C75" s="158"/>
      <c r="D75" s="120"/>
      <c r="E75" s="120"/>
      <c r="F75" s="120"/>
      <c r="G75" s="120"/>
      <c r="H75" s="142"/>
      <c r="I75" s="120"/>
      <c r="J75" s="142"/>
      <c r="K75" s="120"/>
      <c r="L75" s="120"/>
    </row>
    <row r="76" spans="1:12" ht="15" customHeight="1" x14ac:dyDescent="0.2">
      <c r="A76" s="120"/>
      <c r="B76" s="124" t="s">
        <v>446</v>
      </c>
      <c r="C76" s="127" t="s">
        <v>555</v>
      </c>
      <c r="D76" s="127"/>
      <c r="E76" s="127"/>
      <c r="F76" s="127"/>
      <c r="G76" s="120"/>
      <c r="H76" s="142"/>
      <c r="I76" s="120"/>
      <c r="J76" s="402"/>
      <c r="K76" s="120"/>
      <c r="L76" s="120"/>
    </row>
    <row r="77" spans="1:12" ht="15" customHeight="1" x14ac:dyDescent="0.2">
      <c r="A77" s="120"/>
      <c r="B77" s="119"/>
      <c r="C77" s="158"/>
      <c r="D77" s="120"/>
      <c r="E77" s="120"/>
      <c r="F77" s="120"/>
      <c r="G77" s="120"/>
      <c r="H77" s="142"/>
      <c r="I77" s="120"/>
      <c r="J77" s="142"/>
      <c r="K77" s="120"/>
      <c r="L77" s="120"/>
    </row>
  </sheetData>
  <sheetProtection password="C69C" sheet="1" objects="1" scenarios="1"/>
  <phoneticPr fontId="5" type="noConversion"/>
  <dataValidations count="3">
    <dataValidation type="whole" allowBlank="1" showInputMessage="1" showErrorMessage="1" sqref="K6:K16 H22:H40 H49:H67">
      <formula1>-100000000</formula1>
      <formula2>100000000</formula2>
    </dataValidation>
    <dataValidation type="whole" allowBlank="1" showInputMessage="1" showErrorMessage="1" sqref="J70:J76">
      <formula1>0</formula1>
      <formula2>500000</formula2>
    </dataValidation>
    <dataValidation type="date" operator="greaterThan" allowBlank="1" showInputMessage="1" showErrorMessage="1" sqref="J41:J48">
      <formula1>42004</formula1>
    </dataValidation>
  </dataValidations>
  <pageMargins left="0.74803149606299213" right="0.15748031496062992" top="0.59055118110236227" bottom="0.59055118110236227" header="0.51181102362204722" footer="0.51181102362204722"/>
  <pageSetup paperSize="9" scale="60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>
    <pageSetUpPr fitToPage="1"/>
  </sheetPr>
  <dimension ref="A1:T72"/>
  <sheetViews>
    <sheetView workbookViewId="0">
      <selection activeCell="W21" sqref="W21"/>
    </sheetView>
  </sheetViews>
  <sheetFormatPr defaultRowHeight="12.75" x14ac:dyDescent="0.2"/>
  <cols>
    <col min="1" max="1" width="2.85546875" style="209" customWidth="1"/>
    <col min="2" max="2" width="34.140625" style="209" customWidth="1"/>
    <col min="3" max="3" width="2.42578125" style="209" customWidth="1"/>
    <col min="4" max="4" width="11.140625" style="209" customWidth="1"/>
    <col min="5" max="5" width="1.5703125" style="209" customWidth="1"/>
    <col min="6" max="6" width="11.28515625" style="209" customWidth="1"/>
    <col min="7" max="7" width="1.5703125" style="209" customWidth="1"/>
    <col min="8" max="8" width="11" style="209" customWidth="1"/>
    <col min="9" max="9" width="1.5703125" style="209" customWidth="1"/>
    <col min="10" max="10" width="13.85546875" style="209" customWidth="1"/>
    <col min="11" max="11" width="1.5703125" style="209" customWidth="1"/>
    <col min="12" max="12" width="11" style="209" customWidth="1"/>
    <col min="13" max="13" width="1.5703125" style="209" customWidth="1"/>
    <col min="14" max="14" width="20.5703125" style="209" customWidth="1"/>
    <col min="15" max="15" width="1.5703125" style="209" customWidth="1"/>
    <col min="16" max="16" width="9.5703125" style="209" customWidth="1"/>
    <col min="17" max="17" width="1.5703125" style="209" customWidth="1"/>
    <col min="18" max="18" width="9.85546875" style="209" bestFit="1" customWidth="1"/>
    <col min="19" max="19" width="0.85546875" style="209" customWidth="1"/>
    <col min="20" max="20" width="3.42578125" style="209" customWidth="1"/>
    <col min="21" max="16384" width="9.140625" style="209"/>
  </cols>
  <sheetData>
    <row r="1" spans="1:20" x14ac:dyDescent="0.2">
      <c r="A1" s="128"/>
      <c r="B1" s="118" t="s">
        <v>460</v>
      </c>
      <c r="C1" s="128"/>
      <c r="D1" s="128"/>
      <c r="E1" s="128"/>
      <c r="F1" s="128"/>
      <c r="G1" s="128"/>
      <c r="H1" s="128"/>
      <c r="I1" s="128"/>
      <c r="J1" s="128"/>
      <c r="K1" s="128"/>
      <c r="L1" s="128"/>
      <c r="M1" s="128"/>
      <c r="N1" s="128"/>
      <c r="O1" s="128"/>
      <c r="P1" s="128"/>
      <c r="Q1" s="128"/>
      <c r="R1" s="128"/>
      <c r="S1" s="128"/>
      <c r="T1" s="128"/>
    </row>
    <row r="2" spans="1:20" x14ac:dyDescent="0.2">
      <c r="A2" s="247" t="s">
        <v>77</v>
      </c>
      <c r="B2" s="127" t="s">
        <v>374</v>
      </c>
      <c r="C2" s="128"/>
      <c r="D2" s="118" t="s">
        <v>576</v>
      </c>
      <c r="E2" s="118"/>
      <c r="F2" s="128" t="s">
        <v>375</v>
      </c>
      <c r="G2" s="118"/>
      <c r="H2" s="128"/>
      <c r="I2" s="118"/>
      <c r="J2" s="128"/>
      <c r="K2" s="118"/>
      <c r="L2" s="128"/>
      <c r="M2" s="118"/>
      <c r="N2" s="128"/>
      <c r="O2" s="118"/>
      <c r="P2" s="128"/>
      <c r="Q2" s="118"/>
      <c r="R2" s="128"/>
      <c r="S2" s="128"/>
      <c r="T2" s="128"/>
    </row>
    <row r="3" spans="1:20" x14ac:dyDescent="0.2">
      <c r="A3" s="128"/>
      <c r="B3" s="128"/>
      <c r="C3" s="128"/>
      <c r="D3" s="128"/>
      <c r="E3" s="128"/>
      <c r="F3" s="128" t="s">
        <v>376</v>
      </c>
      <c r="G3" s="128"/>
      <c r="H3" s="128"/>
      <c r="I3" s="128"/>
      <c r="J3" s="128"/>
      <c r="K3" s="128"/>
      <c r="L3" s="128"/>
      <c r="M3" s="128"/>
      <c r="N3" s="128"/>
      <c r="O3" s="128"/>
      <c r="P3" s="128"/>
      <c r="Q3" s="128"/>
      <c r="R3" s="128"/>
      <c r="S3" s="128"/>
      <c r="T3" s="128"/>
    </row>
    <row r="4" spans="1:20" x14ac:dyDescent="0.2">
      <c r="A4" s="128"/>
      <c r="B4" s="248">
        <v>1</v>
      </c>
      <c r="C4" s="249"/>
      <c r="D4" s="250">
        <v>2</v>
      </c>
      <c r="E4" s="251"/>
      <c r="F4" s="250">
        <v>3</v>
      </c>
      <c r="G4" s="251"/>
      <c r="H4" s="250">
        <v>4</v>
      </c>
      <c r="I4" s="251"/>
      <c r="J4" s="250">
        <v>5</v>
      </c>
      <c r="K4" s="251"/>
      <c r="L4" s="250">
        <v>6</v>
      </c>
      <c r="M4" s="251"/>
      <c r="N4" s="250">
        <v>7</v>
      </c>
      <c r="O4" s="251"/>
      <c r="P4" s="250">
        <v>8</v>
      </c>
      <c r="Q4" s="251"/>
      <c r="R4" s="250">
        <v>9</v>
      </c>
      <c r="S4" s="165"/>
      <c r="T4" s="165"/>
    </row>
    <row r="5" spans="1:20" x14ac:dyDescent="0.2">
      <c r="A5" s="128"/>
      <c r="B5" s="251" t="s">
        <v>241</v>
      </c>
      <c r="C5" s="252"/>
      <c r="D5" s="251" t="s">
        <v>377</v>
      </c>
      <c r="E5" s="251"/>
      <c r="F5" s="251" t="s">
        <v>237</v>
      </c>
      <c r="G5" s="251"/>
      <c r="H5" s="251" t="s">
        <v>237</v>
      </c>
      <c r="I5" s="251"/>
      <c r="J5" s="251" t="s">
        <v>238</v>
      </c>
      <c r="K5" s="251"/>
      <c r="L5" s="251" t="s">
        <v>237</v>
      </c>
      <c r="M5" s="251"/>
      <c r="N5" s="251" t="s">
        <v>378</v>
      </c>
      <c r="O5" s="251"/>
      <c r="P5" s="251" t="s">
        <v>379</v>
      </c>
      <c r="Q5" s="251"/>
      <c r="R5" s="251" t="s">
        <v>380</v>
      </c>
      <c r="S5" s="165"/>
      <c r="T5" s="165"/>
    </row>
    <row r="6" spans="1:20" x14ac:dyDescent="0.2">
      <c r="A6" s="128"/>
      <c r="B6" s="253" t="s">
        <v>381</v>
      </c>
      <c r="C6" s="252"/>
      <c r="D6" s="251" t="s">
        <v>382</v>
      </c>
      <c r="E6" s="251"/>
      <c r="F6" s="251" t="s">
        <v>383</v>
      </c>
      <c r="G6" s="251"/>
      <c r="H6" s="251" t="s">
        <v>384</v>
      </c>
      <c r="I6" s="251"/>
      <c r="J6" s="251" t="s">
        <v>385</v>
      </c>
      <c r="K6" s="251"/>
      <c r="L6" s="251" t="s">
        <v>384</v>
      </c>
      <c r="M6" s="251"/>
      <c r="N6" s="251" t="s">
        <v>384</v>
      </c>
      <c r="O6" s="251"/>
      <c r="P6" s="251" t="s">
        <v>386</v>
      </c>
      <c r="Q6" s="251"/>
      <c r="R6" s="251" t="s">
        <v>387</v>
      </c>
      <c r="S6" s="165"/>
      <c r="T6" s="165"/>
    </row>
    <row r="7" spans="1:20" x14ac:dyDescent="0.2">
      <c r="A7" s="128"/>
      <c r="B7" s="253" t="s">
        <v>388</v>
      </c>
      <c r="C7" s="254"/>
      <c r="D7" s="251" t="s">
        <v>389</v>
      </c>
      <c r="E7" s="251"/>
      <c r="F7" s="251" t="s">
        <v>379</v>
      </c>
      <c r="G7" s="251"/>
      <c r="H7" s="251" t="s">
        <v>379</v>
      </c>
      <c r="I7" s="251"/>
      <c r="J7" s="251" t="s">
        <v>390</v>
      </c>
      <c r="K7" s="251"/>
      <c r="L7" s="251" t="s">
        <v>391</v>
      </c>
      <c r="M7" s="251"/>
      <c r="N7" s="251" t="s">
        <v>392</v>
      </c>
      <c r="O7" s="251"/>
      <c r="P7" s="251" t="s">
        <v>393</v>
      </c>
      <c r="Q7" s="251"/>
      <c r="R7" s="251" t="s">
        <v>394</v>
      </c>
      <c r="S7" s="165"/>
      <c r="T7" s="165"/>
    </row>
    <row r="8" spans="1:20" x14ac:dyDescent="0.2">
      <c r="A8" s="128"/>
      <c r="B8" s="255"/>
      <c r="C8" s="165"/>
      <c r="D8" s="251" t="s">
        <v>395</v>
      </c>
      <c r="E8" s="251"/>
      <c r="F8" s="251"/>
      <c r="G8" s="251"/>
      <c r="H8" s="251" t="s">
        <v>396</v>
      </c>
      <c r="I8" s="251"/>
      <c r="J8" s="251" t="s">
        <v>397</v>
      </c>
      <c r="K8" s="251"/>
      <c r="L8" s="251" t="s">
        <v>398</v>
      </c>
      <c r="M8" s="251"/>
      <c r="N8" s="251"/>
      <c r="O8" s="251"/>
      <c r="P8" s="251" t="s">
        <v>383</v>
      </c>
      <c r="Q8" s="251"/>
      <c r="R8" s="251" t="s">
        <v>399</v>
      </c>
      <c r="S8" s="165"/>
      <c r="T8" s="165"/>
    </row>
    <row r="9" spans="1:20" x14ac:dyDescent="0.2">
      <c r="A9" s="128"/>
      <c r="B9" s="255"/>
      <c r="C9" s="165"/>
      <c r="D9" s="253" t="s">
        <v>236</v>
      </c>
      <c r="E9" s="253"/>
      <c r="F9" s="251"/>
      <c r="G9" s="253"/>
      <c r="H9" s="251" t="s">
        <v>400</v>
      </c>
      <c r="I9" s="253"/>
      <c r="J9" s="251" t="s">
        <v>401</v>
      </c>
      <c r="K9" s="253"/>
      <c r="L9" s="251" t="s">
        <v>402</v>
      </c>
      <c r="M9" s="253"/>
      <c r="N9" s="251"/>
      <c r="O9" s="253"/>
      <c r="P9" s="251" t="s">
        <v>403</v>
      </c>
      <c r="Q9" s="253"/>
      <c r="R9" s="251"/>
      <c r="S9" s="165"/>
      <c r="T9" s="165"/>
    </row>
    <row r="10" spans="1:20" x14ac:dyDescent="0.2">
      <c r="A10" s="128"/>
      <c r="B10" s="256"/>
      <c r="C10" s="165"/>
      <c r="D10" s="257"/>
      <c r="E10" s="251"/>
      <c r="F10" s="257"/>
      <c r="G10" s="251"/>
      <c r="H10" s="257"/>
      <c r="I10" s="251"/>
      <c r="J10" s="257" t="s">
        <v>404</v>
      </c>
      <c r="K10" s="251"/>
      <c r="L10" s="257" t="s">
        <v>405</v>
      </c>
      <c r="M10" s="251"/>
      <c r="N10" s="258"/>
      <c r="O10" s="251"/>
      <c r="P10" s="257" t="s">
        <v>524</v>
      </c>
      <c r="Q10" s="251"/>
      <c r="R10" s="258"/>
      <c r="S10" s="165"/>
      <c r="T10" s="165"/>
    </row>
    <row r="11" spans="1:20" ht="8.25" customHeight="1" x14ac:dyDescent="0.2">
      <c r="A11" s="128"/>
      <c r="B11" s="165"/>
      <c r="C11" s="165"/>
      <c r="D11" s="252"/>
      <c r="E11" s="252"/>
      <c r="F11" s="252"/>
      <c r="G11" s="252"/>
      <c r="H11" s="252"/>
      <c r="I11" s="252"/>
      <c r="J11" s="252"/>
      <c r="K11" s="252"/>
      <c r="L11" s="252"/>
      <c r="M11" s="252"/>
      <c r="N11" s="249"/>
      <c r="O11" s="252"/>
      <c r="P11" s="252"/>
      <c r="Q11" s="252"/>
      <c r="R11" s="249"/>
      <c r="S11" s="165"/>
      <c r="T11" s="165"/>
    </row>
    <row r="12" spans="1:20" ht="6" customHeight="1" x14ac:dyDescent="0.2">
      <c r="A12" s="128"/>
      <c r="B12" s="128"/>
      <c r="C12" s="128"/>
      <c r="D12" s="245"/>
      <c r="E12" s="165"/>
      <c r="F12" s="245"/>
      <c r="G12" s="165"/>
      <c r="H12" s="245"/>
      <c r="I12" s="165"/>
      <c r="J12" s="245"/>
      <c r="K12" s="165"/>
      <c r="L12" s="245"/>
      <c r="M12" s="165"/>
      <c r="N12" s="245"/>
      <c r="O12" s="165"/>
      <c r="P12" s="245"/>
      <c r="Q12" s="165"/>
      <c r="R12" s="245"/>
      <c r="S12" s="165"/>
      <c r="T12" s="128"/>
    </row>
    <row r="13" spans="1:20" ht="15" customHeight="1" x14ac:dyDescent="0.2">
      <c r="A13" s="128"/>
      <c r="B13" s="259"/>
      <c r="C13" s="260"/>
      <c r="D13" s="261"/>
      <c r="E13" s="262"/>
      <c r="F13" s="263"/>
      <c r="G13" s="264"/>
      <c r="H13" s="263"/>
      <c r="I13" s="264"/>
      <c r="J13" s="320"/>
      <c r="K13" s="264"/>
      <c r="L13" s="265"/>
      <c r="M13" s="264"/>
      <c r="N13" s="265"/>
      <c r="O13" s="264"/>
      <c r="P13" s="388" t="s">
        <v>525</v>
      </c>
      <c r="Q13" s="264"/>
      <c r="R13" s="266"/>
      <c r="S13" s="128"/>
      <c r="T13" s="128"/>
    </row>
    <row r="14" spans="1:20" ht="6" customHeight="1" x14ac:dyDescent="0.2">
      <c r="A14" s="267"/>
      <c r="B14" s="268"/>
      <c r="C14" s="269"/>
      <c r="D14" s="271"/>
      <c r="E14" s="270"/>
      <c r="F14" s="271"/>
      <c r="G14" s="270"/>
      <c r="H14" s="271"/>
      <c r="I14" s="270"/>
      <c r="J14" s="272"/>
      <c r="K14" s="270"/>
      <c r="L14" s="271"/>
      <c r="M14" s="270"/>
      <c r="N14" s="271"/>
      <c r="O14" s="270"/>
      <c r="P14" s="273"/>
      <c r="Q14" s="270"/>
      <c r="R14" s="271"/>
      <c r="S14" s="274"/>
      <c r="T14" s="165"/>
    </row>
    <row r="15" spans="1:20" ht="15" customHeight="1" x14ac:dyDescent="0.2">
      <c r="A15" s="128"/>
      <c r="B15" s="259"/>
      <c r="C15" s="260"/>
      <c r="D15" s="261"/>
      <c r="E15" s="262"/>
      <c r="F15" s="263"/>
      <c r="G15" s="264"/>
      <c r="H15" s="263"/>
      <c r="I15" s="264"/>
      <c r="J15" s="320"/>
      <c r="K15" s="264"/>
      <c r="L15" s="265"/>
      <c r="M15" s="264"/>
      <c r="N15" s="265"/>
      <c r="O15" s="264"/>
      <c r="P15" s="388" t="s">
        <v>525</v>
      </c>
      <c r="Q15" s="264"/>
      <c r="R15" s="266"/>
      <c r="S15" s="128"/>
      <c r="T15" s="128"/>
    </row>
    <row r="16" spans="1:20" ht="6" customHeight="1" x14ac:dyDescent="0.2">
      <c r="A16" s="267"/>
      <c r="B16" s="268"/>
      <c r="C16" s="269"/>
      <c r="D16" s="271"/>
      <c r="E16" s="270"/>
      <c r="F16" s="271"/>
      <c r="G16" s="270"/>
      <c r="H16" s="271"/>
      <c r="I16" s="270"/>
      <c r="J16" s="272"/>
      <c r="K16" s="270"/>
      <c r="L16" s="271"/>
      <c r="M16" s="270"/>
      <c r="N16" s="271"/>
      <c r="O16" s="270"/>
      <c r="P16" s="273"/>
      <c r="Q16" s="270"/>
      <c r="R16" s="271"/>
      <c r="S16" s="274"/>
      <c r="T16" s="165"/>
    </row>
    <row r="17" spans="1:20" ht="15" customHeight="1" x14ac:dyDescent="0.2">
      <c r="A17" s="128"/>
      <c r="B17" s="259"/>
      <c r="C17" s="260"/>
      <c r="D17" s="261"/>
      <c r="E17" s="262"/>
      <c r="F17" s="263"/>
      <c r="G17" s="264"/>
      <c r="H17" s="263"/>
      <c r="I17" s="264"/>
      <c r="J17" s="320"/>
      <c r="K17" s="264"/>
      <c r="L17" s="265"/>
      <c r="M17" s="264"/>
      <c r="N17" s="265"/>
      <c r="O17" s="264"/>
      <c r="P17" s="388" t="s">
        <v>525</v>
      </c>
      <c r="Q17" s="264"/>
      <c r="R17" s="266"/>
      <c r="S17" s="128"/>
      <c r="T17" s="128"/>
    </row>
    <row r="18" spans="1:20" ht="6" customHeight="1" x14ac:dyDescent="0.2">
      <c r="A18" s="267"/>
      <c r="B18" s="268"/>
      <c r="C18" s="269"/>
      <c r="D18" s="271"/>
      <c r="E18" s="270"/>
      <c r="F18" s="271"/>
      <c r="G18" s="270"/>
      <c r="H18" s="271"/>
      <c r="I18" s="270"/>
      <c r="J18" s="272"/>
      <c r="K18" s="270"/>
      <c r="L18" s="271"/>
      <c r="M18" s="270"/>
      <c r="N18" s="271"/>
      <c r="O18" s="270"/>
      <c r="P18" s="273"/>
      <c r="Q18" s="270"/>
      <c r="R18" s="271"/>
      <c r="S18" s="274"/>
      <c r="T18" s="165"/>
    </row>
    <row r="19" spans="1:20" ht="15" customHeight="1" x14ac:dyDescent="0.2">
      <c r="A19" s="128"/>
      <c r="B19" s="259"/>
      <c r="C19" s="260"/>
      <c r="D19" s="261"/>
      <c r="E19" s="262"/>
      <c r="F19" s="263"/>
      <c r="G19" s="264"/>
      <c r="H19" s="263"/>
      <c r="I19" s="264"/>
      <c r="J19" s="320"/>
      <c r="K19" s="264"/>
      <c r="L19" s="265"/>
      <c r="M19" s="264"/>
      <c r="N19" s="265"/>
      <c r="O19" s="264"/>
      <c r="P19" s="388" t="s">
        <v>525</v>
      </c>
      <c r="Q19" s="264"/>
      <c r="R19" s="266"/>
      <c r="S19" s="128"/>
      <c r="T19" s="128"/>
    </row>
    <row r="20" spans="1:20" ht="6" customHeight="1" x14ac:dyDescent="0.2">
      <c r="A20" s="267"/>
      <c r="B20" s="268"/>
      <c r="C20" s="269"/>
      <c r="D20" s="271"/>
      <c r="E20" s="270"/>
      <c r="F20" s="271"/>
      <c r="G20" s="270"/>
      <c r="H20" s="271"/>
      <c r="I20" s="270"/>
      <c r="J20" s="272"/>
      <c r="K20" s="270"/>
      <c r="L20" s="271"/>
      <c r="M20" s="270"/>
      <c r="N20" s="271"/>
      <c r="O20" s="270"/>
      <c r="P20" s="273"/>
      <c r="Q20" s="270"/>
      <c r="R20" s="271"/>
      <c r="S20" s="274"/>
      <c r="T20" s="165"/>
    </row>
    <row r="21" spans="1:20" ht="15" customHeight="1" x14ac:dyDescent="0.2">
      <c r="A21" s="128"/>
      <c r="B21" s="259"/>
      <c r="C21" s="260"/>
      <c r="D21" s="261"/>
      <c r="E21" s="262"/>
      <c r="F21" s="263"/>
      <c r="G21" s="264"/>
      <c r="H21" s="263"/>
      <c r="I21" s="264"/>
      <c r="J21" s="320"/>
      <c r="K21" s="264"/>
      <c r="L21" s="265"/>
      <c r="M21" s="264"/>
      <c r="N21" s="265"/>
      <c r="O21" s="264"/>
      <c r="P21" s="388" t="s">
        <v>525</v>
      </c>
      <c r="Q21" s="264"/>
      <c r="R21" s="266"/>
      <c r="S21" s="128"/>
      <c r="T21" s="128"/>
    </row>
    <row r="22" spans="1:20" ht="6" customHeight="1" x14ac:dyDescent="0.2">
      <c r="A22" s="267"/>
      <c r="B22" s="268"/>
      <c r="C22" s="269"/>
      <c r="D22" s="271"/>
      <c r="E22" s="270"/>
      <c r="F22" s="271"/>
      <c r="G22" s="270"/>
      <c r="H22" s="271"/>
      <c r="I22" s="270"/>
      <c r="J22" s="272"/>
      <c r="K22" s="270"/>
      <c r="L22" s="271"/>
      <c r="M22" s="270"/>
      <c r="N22" s="271"/>
      <c r="O22" s="270"/>
      <c r="P22" s="273"/>
      <c r="Q22" s="270"/>
      <c r="R22" s="271"/>
      <c r="S22" s="274"/>
      <c r="T22" s="165"/>
    </row>
    <row r="23" spans="1:20" ht="15" customHeight="1" x14ac:dyDescent="0.2">
      <c r="A23" s="128"/>
      <c r="B23" s="259"/>
      <c r="C23" s="260"/>
      <c r="D23" s="261"/>
      <c r="E23" s="262"/>
      <c r="F23" s="263"/>
      <c r="G23" s="264"/>
      <c r="H23" s="263"/>
      <c r="I23" s="264"/>
      <c r="J23" s="320"/>
      <c r="K23" s="264"/>
      <c r="L23" s="265"/>
      <c r="M23" s="264"/>
      <c r="N23" s="265"/>
      <c r="O23" s="264"/>
      <c r="P23" s="388" t="s">
        <v>525</v>
      </c>
      <c r="Q23" s="264"/>
      <c r="R23" s="266"/>
      <c r="S23" s="128"/>
      <c r="T23" s="128"/>
    </row>
    <row r="24" spans="1:20" ht="6" customHeight="1" x14ac:dyDescent="0.2">
      <c r="A24" s="267"/>
      <c r="B24" s="268"/>
      <c r="C24" s="269"/>
      <c r="D24" s="271"/>
      <c r="E24" s="270"/>
      <c r="F24" s="271"/>
      <c r="G24" s="270"/>
      <c r="H24" s="271"/>
      <c r="I24" s="270"/>
      <c r="J24" s="272"/>
      <c r="K24" s="270"/>
      <c r="L24" s="271"/>
      <c r="M24" s="270"/>
      <c r="N24" s="271"/>
      <c r="O24" s="270"/>
      <c r="P24" s="273"/>
      <c r="Q24" s="270"/>
      <c r="R24" s="271"/>
      <c r="S24" s="274"/>
      <c r="T24" s="165"/>
    </row>
    <row r="25" spans="1:20" ht="15" customHeight="1" x14ac:dyDescent="0.2">
      <c r="A25" s="128"/>
      <c r="B25" s="259"/>
      <c r="C25" s="260"/>
      <c r="D25" s="261"/>
      <c r="E25" s="262"/>
      <c r="F25" s="263"/>
      <c r="G25" s="264"/>
      <c r="H25" s="263"/>
      <c r="I25" s="264"/>
      <c r="J25" s="320"/>
      <c r="K25" s="264"/>
      <c r="L25" s="265"/>
      <c r="M25" s="264"/>
      <c r="N25" s="265"/>
      <c r="O25" s="264"/>
      <c r="P25" s="388" t="s">
        <v>525</v>
      </c>
      <c r="Q25" s="264"/>
      <c r="R25" s="266"/>
      <c r="S25" s="128"/>
      <c r="T25" s="128"/>
    </row>
    <row r="26" spans="1:20" ht="6" customHeight="1" x14ac:dyDescent="0.2">
      <c r="A26" s="267"/>
      <c r="B26" s="268"/>
      <c r="C26" s="269"/>
      <c r="D26" s="271"/>
      <c r="E26" s="270"/>
      <c r="F26" s="271"/>
      <c r="G26" s="270"/>
      <c r="H26" s="271"/>
      <c r="I26" s="270"/>
      <c r="J26" s="272"/>
      <c r="K26" s="270"/>
      <c r="L26" s="271"/>
      <c r="M26" s="270"/>
      <c r="N26" s="271"/>
      <c r="O26" s="270"/>
      <c r="P26" s="273"/>
      <c r="Q26" s="270"/>
      <c r="R26" s="271"/>
      <c r="S26" s="274"/>
      <c r="T26" s="165"/>
    </row>
    <row r="27" spans="1:20" ht="15" customHeight="1" x14ac:dyDescent="0.2">
      <c r="A27" s="128"/>
      <c r="B27" s="259"/>
      <c r="C27" s="260"/>
      <c r="D27" s="261"/>
      <c r="E27" s="262"/>
      <c r="F27" s="263"/>
      <c r="G27" s="264"/>
      <c r="H27" s="263"/>
      <c r="I27" s="264"/>
      <c r="J27" s="320"/>
      <c r="K27" s="264"/>
      <c r="L27" s="265"/>
      <c r="M27" s="264"/>
      <c r="N27" s="265"/>
      <c r="O27" s="264"/>
      <c r="P27" s="388" t="s">
        <v>525</v>
      </c>
      <c r="Q27" s="264"/>
      <c r="R27" s="266"/>
      <c r="S27" s="128"/>
      <c r="T27" s="128"/>
    </row>
    <row r="28" spans="1:20" ht="6" customHeight="1" x14ac:dyDescent="0.2">
      <c r="A28" s="267"/>
      <c r="B28" s="268"/>
      <c r="C28" s="269"/>
      <c r="D28" s="271"/>
      <c r="E28" s="270"/>
      <c r="F28" s="271"/>
      <c r="G28" s="270"/>
      <c r="H28" s="271"/>
      <c r="I28" s="270"/>
      <c r="J28" s="272"/>
      <c r="K28" s="270"/>
      <c r="L28" s="271"/>
      <c r="M28" s="270"/>
      <c r="N28" s="271"/>
      <c r="O28" s="270"/>
      <c r="P28" s="273"/>
      <c r="Q28" s="270"/>
      <c r="R28" s="271"/>
      <c r="S28" s="274"/>
      <c r="T28" s="165"/>
    </row>
    <row r="29" spans="1:20" ht="15" customHeight="1" x14ac:dyDescent="0.2">
      <c r="A29" s="128"/>
      <c r="B29" s="259"/>
      <c r="C29" s="260"/>
      <c r="D29" s="261"/>
      <c r="E29" s="262"/>
      <c r="F29" s="263"/>
      <c r="G29" s="264"/>
      <c r="H29" s="263"/>
      <c r="I29" s="264"/>
      <c r="J29" s="320"/>
      <c r="K29" s="264"/>
      <c r="L29" s="265"/>
      <c r="M29" s="264"/>
      <c r="N29" s="265"/>
      <c r="O29" s="264"/>
      <c r="P29" s="388" t="s">
        <v>525</v>
      </c>
      <c r="Q29" s="264"/>
      <c r="R29" s="266"/>
      <c r="S29" s="128"/>
      <c r="T29" s="128"/>
    </row>
    <row r="30" spans="1:20" ht="6" customHeight="1" x14ac:dyDescent="0.2">
      <c r="A30" s="267"/>
      <c r="B30" s="268"/>
      <c r="C30" s="269"/>
      <c r="D30" s="271"/>
      <c r="E30" s="270"/>
      <c r="F30" s="271"/>
      <c r="G30" s="270"/>
      <c r="H30" s="271"/>
      <c r="I30" s="270"/>
      <c r="J30" s="272"/>
      <c r="K30" s="270"/>
      <c r="L30" s="271"/>
      <c r="M30" s="270"/>
      <c r="N30" s="271"/>
      <c r="O30" s="270"/>
      <c r="P30" s="273"/>
      <c r="Q30" s="270"/>
      <c r="R30" s="271"/>
      <c r="S30" s="274"/>
      <c r="T30" s="165"/>
    </row>
    <row r="31" spans="1:20" ht="15" customHeight="1" x14ac:dyDescent="0.2">
      <c r="A31" s="128"/>
      <c r="B31" s="259"/>
      <c r="C31" s="260"/>
      <c r="D31" s="261"/>
      <c r="E31" s="262"/>
      <c r="F31" s="263"/>
      <c r="G31" s="264"/>
      <c r="H31" s="263"/>
      <c r="I31" s="264"/>
      <c r="J31" s="320"/>
      <c r="K31" s="264"/>
      <c r="L31" s="265"/>
      <c r="M31" s="264"/>
      <c r="N31" s="265"/>
      <c r="O31" s="264"/>
      <c r="P31" s="388" t="s">
        <v>525</v>
      </c>
      <c r="Q31" s="264"/>
      <c r="R31" s="266"/>
      <c r="S31" s="128"/>
      <c r="T31" s="128"/>
    </row>
    <row r="32" spans="1:20" ht="6" customHeight="1" x14ac:dyDescent="0.2">
      <c r="A32" s="267"/>
      <c r="B32" s="268"/>
      <c r="C32" s="269"/>
      <c r="D32" s="271"/>
      <c r="E32" s="270"/>
      <c r="F32" s="271"/>
      <c r="G32" s="270"/>
      <c r="H32" s="271"/>
      <c r="I32" s="270"/>
      <c r="J32" s="272"/>
      <c r="K32" s="270"/>
      <c r="L32" s="271"/>
      <c r="M32" s="270"/>
      <c r="N32" s="271"/>
      <c r="O32" s="270"/>
      <c r="P32" s="273"/>
      <c r="Q32" s="270"/>
      <c r="R32" s="271"/>
      <c r="S32" s="274"/>
      <c r="T32" s="165"/>
    </row>
    <row r="33" spans="1:20" ht="15" customHeight="1" x14ac:dyDescent="0.2">
      <c r="A33" s="128"/>
      <c r="B33" s="259"/>
      <c r="C33" s="260"/>
      <c r="D33" s="261"/>
      <c r="E33" s="262"/>
      <c r="F33" s="263"/>
      <c r="G33" s="264"/>
      <c r="H33" s="263"/>
      <c r="I33" s="264"/>
      <c r="J33" s="320"/>
      <c r="K33" s="264"/>
      <c r="L33" s="265"/>
      <c r="M33" s="264"/>
      <c r="N33" s="265"/>
      <c r="O33" s="264"/>
      <c r="P33" s="388" t="s">
        <v>525</v>
      </c>
      <c r="Q33" s="264"/>
      <c r="R33" s="266"/>
      <c r="S33" s="128"/>
      <c r="T33" s="128"/>
    </row>
    <row r="34" spans="1:20" ht="6" customHeight="1" x14ac:dyDescent="0.2">
      <c r="A34" s="267"/>
      <c r="B34" s="268"/>
      <c r="C34" s="269"/>
      <c r="D34" s="271"/>
      <c r="E34" s="270"/>
      <c r="F34" s="271"/>
      <c r="G34" s="270"/>
      <c r="H34" s="271"/>
      <c r="I34" s="270"/>
      <c r="J34" s="272"/>
      <c r="K34" s="270"/>
      <c r="L34" s="271"/>
      <c r="M34" s="270"/>
      <c r="N34" s="271"/>
      <c r="O34" s="270"/>
      <c r="P34" s="273"/>
      <c r="Q34" s="270"/>
      <c r="R34" s="271"/>
      <c r="S34" s="274"/>
      <c r="T34" s="165"/>
    </row>
    <row r="35" spans="1:20" ht="15" customHeight="1" x14ac:dyDescent="0.2">
      <c r="A35" s="128"/>
      <c r="B35" s="259"/>
      <c r="C35" s="260"/>
      <c r="D35" s="261"/>
      <c r="E35" s="262"/>
      <c r="F35" s="263"/>
      <c r="G35" s="264"/>
      <c r="H35" s="263"/>
      <c r="I35" s="264"/>
      <c r="J35" s="320"/>
      <c r="K35" s="264"/>
      <c r="L35" s="265"/>
      <c r="M35" s="264"/>
      <c r="N35" s="265"/>
      <c r="O35" s="264"/>
      <c r="P35" s="388" t="s">
        <v>525</v>
      </c>
      <c r="Q35" s="264"/>
      <c r="R35" s="266"/>
      <c r="S35" s="128"/>
      <c r="T35" s="128"/>
    </row>
    <row r="36" spans="1:20" ht="6" customHeight="1" x14ac:dyDescent="0.2">
      <c r="A36" s="267"/>
      <c r="B36" s="268"/>
      <c r="C36" s="269"/>
      <c r="D36" s="271"/>
      <c r="E36" s="270"/>
      <c r="F36" s="271"/>
      <c r="G36" s="270"/>
      <c r="H36" s="271"/>
      <c r="I36" s="270"/>
      <c r="J36" s="272"/>
      <c r="K36" s="270"/>
      <c r="L36" s="271"/>
      <c r="M36" s="270"/>
      <c r="N36" s="271"/>
      <c r="O36" s="270"/>
      <c r="P36" s="273"/>
      <c r="Q36" s="270"/>
      <c r="R36" s="271"/>
      <c r="S36" s="274"/>
      <c r="T36" s="165"/>
    </row>
    <row r="37" spans="1:20" ht="15" customHeight="1" x14ac:dyDescent="0.2">
      <c r="A37" s="128"/>
      <c r="B37" s="259"/>
      <c r="C37" s="260"/>
      <c r="D37" s="261"/>
      <c r="E37" s="262"/>
      <c r="F37" s="263"/>
      <c r="G37" s="264"/>
      <c r="H37" s="263"/>
      <c r="I37" s="264"/>
      <c r="J37" s="320"/>
      <c r="K37" s="264"/>
      <c r="L37" s="265"/>
      <c r="M37" s="264"/>
      <c r="N37" s="265"/>
      <c r="O37" s="264"/>
      <c r="P37" s="388" t="s">
        <v>525</v>
      </c>
      <c r="Q37" s="264"/>
      <c r="R37" s="266"/>
      <c r="S37" s="128"/>
      <c r="T37" s="128"/>
    </row>
    <row r="38" spans="1:20" ht="6" customHeight="1" x14ac:dyDescent="0.2">
      <c r="A38" s="267"/>
      <c r="B38" s="268"/>
      <c r="C38" s="269"/>
      <c r="D38" s="271"/>
      <c r="E38" s="270"/>
      <c r="F38" s="271"/>
      <c r="G38" s="270"/>
      <c r="H38" s="271"/>
      <c r="I38" s="270"/>
      <c r="J38" s="272"/>
      <c r="K38" s="270"/>
      <c r="L38" s="271"/>
      <c r="M38" s="270"/>
      <c r="N38" s="271"/>
      <c r="O38" s="270"/>
      <c r="P38" s="273"/>
      <c r="Q38" s="270"/>
      <c r="R38" s="271"/>
      <c r="S38" s="274"/>
      <c r="T38" s="165"/>
    </row>
    <row r="39" spans="1:20" ht="15" customHeight="1" x14ac:dyDescent="0.2">
      <c r="A39" s="128"/>
      <c r="B39" s="259"/>
      <c r="C39" s="260"/>
      <c r="D39" s="261"/>
      <c r="E39" s="262"/>
      <c r="F39" s="263"/>
      <c r="G39" s="264"/>
      <c r="H39" s="263"/>
      <c r="I39" s="264"/>
      <c r="J39" s="320"/>
      <c r="K39" s="264"/>
      <c r="L39" s="265"/>
      <c r="M39" s="264"/>
      <c r="N39" s="265"/>
      <c r="O39" s="264"/>
      <c r="P39" s="388" t="s">
        <v>525</v>
      </c>
      <c r="Q39" s="264"/>
      <c r="R39" s="266"/>
      <c r="S39" s="128"/>
      <c r="T39" s="128"/>
    </row>
    <row r="40" spans="1:20" ht="6" customHeight="1" x14ac:dyDescent="0.2">
      <c r="A40" s="267"/>
      <c r="B40" s="268"/>
      <c r="C40" s="269"/>
      <c r="D40" s="271"/>
      <c r="E40" s="270"/>
      <c r="F40" s="271"/>
      <c r="G40" s="270"/>
      <c r="H40" s="271"/>
      <c r="I40" s="270"/>
      <c r="J40" s="272"/>
      <c r="K40" s="270"/>
      <c r="L40" s="271"/>
      <c r="M40" s="270"/>
      <c r="N40" s="271"/>
      <c r="O40" s="270"/>
      <c r="P40" s="273"/>
      <c r="Q40" s="270"/>
      <c r="R40" s="271"/>
      <c r="S40" s="274"/>
      <c r="T40" s="165"/>
    </row>
    <row r="41" spans="1:20" ht="15" customHeight="1" x14ac:dyDescent="0.2">
      <c r="A41" s="128"/>
      <c r="B41" s="259"/>
      <c r="C41" s="260"/>
      <c r="D41" s="261"/>
      <c r="E41" s="262"/>
      <c r="F41" s="263"/>
      <c r="G41" s="264"/>
      <c r="H41" s="263"/>
      <c r="I41" s="264"/>
      <c r="J41" s="320"/>
      <c r="K41" s="264"/>
      <c r="L41" s="265"/>
      <c r="M41" s="264"/>
      <c r="N41" s="265"/>
      <c r="O41" s="264"/>
      <c r="P41" s="388" t="s">
        <v>525</v>
      </c>
      <c r="Q41" s="264"/>
      <c r="R41" s="266"/>
      <c r="S41" s="128"/>
      <c r="T41" s="128"/>
    </row>
    <row r="42" spans="1:20" ht="6" customHeight="1" x14ac:dyDescent="0.2">
      <c r="A42" s="267"/>
      <c r="B42" s="268"/>
      <c r="C42" s="269"/>
      <c r="D42" s="271"/>
      <c r="E42" s="270"/>
      <c r="F42" s="271"/>
      <c r="G42" s="270"/>
      <c r="H42" s="271"/>
      <c r="I42" s="270"/>
      <c r="J42" s="272"/>
      <c r="K42" s="270"/>
      <c r="L42" s="271"/>
      <c r="M42" s="270"/>
      <c r="N42" s="271"/>
      <c r="O42" s="270"/>
      <c r="P42" s="273"/>
      <c r="Q42" s="270"/>
      <c r="R42" s="271"/>
      <c r="S42" s="274"/>
      <c r="T42" s="165"/>
    </row>
    <row r="43" spans="1:20" ht="15" customHeight="1" x14ac:dyDescent="0.2">
      <c r="A43" s="128"/>
      <c r="B43" s="259"/>
      <c r="C43" s="260"/>
      <c r="D43" s="261"/>
      <c r="E43" s="262"/>
      <c r="F43" s="263"/>
      <c r="G43" s="264"/>
      <c r="H43" s="263"/>
      <c r="I43" s="264"/>
      <c r="J43" s="320"/>
      <c r="K43" s="264"/>
      <c r="L43" s="265"/>
      <c r="M43" s="264"/>
      <c r="N43" s="265"/>
      <c r="O43" s="264"/>
      <c r="P43" s="388" t="s">
        <v>525</v>
      </c>
      <c r="Q43" s="264"/>
      <c r="R43" s="266"/>
      <c r="S43" s="128"/>
      <c r="T43" s="128"/>
    </row>
    <row r="44" spans="1:20" ht="6" customHeight="1" x14ac:dyDescent="0.2">
      <c r="A44" s="267"/>
      <c r="B44" s="268"/>
      <c r="C44" s="269"/>
      <c r="D44" s="271"/>
      <c r="E44" s="270"/>
      <c r="F44" s="271"/>
      <c r="G44" s="270"/>
      <c r="H44" s="271"/>
      <c r="I44" s="270"/>
      <c r="J44" s="272"/>
      <c r="K44" s="270"/>
      <c r="L44" s="271"/>
      <c r="M44" s="270"/>
      <c r="N44" s="271"/>
      <c r="O44" s="270"/>
      <c r="P44" s="273"/>
      <c r="Q44" s="270"/>
      <c r="R44" s="271"/>
      <c r="S44" s="274"/>
      <c r="T44" s="165"/>
    </row>
    <row r="45" spans="1:20" ht="15" customHeight="1" x14ac:dyDescent="0.2">
      <c r="A45" s="128"/>
      <c r="B45" s="259"/>
      <c r="C45" s="260"/>
      <c r="D45" s="261"/>
      <c r="E45" s="262"/>
      <c r="F45" s="263"/>
      <c r="G45" s="264"/>
      <c r="H45" s="263"/>
      <c r="I45" s="264"/>
      <c r="J45" s="320"/>
      <c r="K45" s="264"/>
      <c r="L45" s="265"/>
      <c r="M45" s="264"/>
      <c r="N45" s="265"/>
      <c r="O45" s="264"/>
      <c r="P45" s="388" t="s">
        <v>525</v>
      </c>
      <c r="Q45" s="264"/>
      <c r="R45" s="266"/>
      <c r="S45" s="128"/>
      <c r="T45" s="128"/>
    </row>
    <row r="46" spans="1:20" ht="6" customHeight="1" x14ac:dyDescent="0.2">
      <c r="A46" s="267"/>
      <c r="B46" s="268"/>
      <c r="C46" s="269"/>
      <c r="D46" s="271"/>
      <c r="E46" s="270"/>
      <c r="F46" s="271"/>
      <c r="G46" s="270"/>
      <c r="H46" s="271"/>
      <c r="I46" s="270"/>
      <c r="J46" s="272"/>
      <c r="K46" s="270"/>
      <c r="L46" s="271"/>
      <c r="M46" s="270"/>
      <c r="N46" s="271"/>
      <c r="O46" s="270"/>
      <c r="P46" s="273"/>
      <c r="Q46" s="270"/>
      <c r="R46" s="271"/>
      <c r="S46" s="274"/>
      <c r="T46" s="165"/>
    </row>
    <row r="47" spans="1:20" ht="15" customHeight="1" x14ac:dyDescent="0.2">
      <c r="A47" s="128"/>
      <c r="B47" s="259"/>
      <c r="C47" s="260"/>
      <c r="D47" s="261"/>
      <c r="E47" s="262"/>
      <c r="F47" s="263"/>
      <c r="G47" s="264"/>
      <c r="H47" s="263"/>
      <c r="I47" s="264"/>
      <c r="J47" s="320"/>
      <c r="K47" s="264"/>
      <c r="L47" s="265"/>
      <c r="M47" s="264"/>
      <c r="N47" s="265"/>
      <c r="O47" s="264"/>
      <c r="P47" s="388" t="s">
        <v>525</v>
      </c>
      <c r="Q47" s="264"/>
      <c r="R47" s="266"/>
      <c r="S47" s="128"/>
      <c r="T47" s="128"/>
    </row>
    <row r="48" spans="1:20" ht="6" customHeight="1" x14ac:dyDescent="0.2">
      <c r="A48" s="267"/>
      <c r="B48" s="268"/>
      <c r="C48" s="269"/>
      <c r="D48" s="271"/>
      <c r="E48" s="270"/>
      <c r="F48" s="271"/>
      <c r="G48" s="270"/>
      <c r="H48" s="271"/>
      <c r="I48" s="270"/>
      <c r="J48" s="272"/>
      <c r="K48" s="270"/>
      <c r="L48" s="271"/>
      <c r="M48" s="270"/>
      <c r="N48" s="271"/>
      <c r="O48" s="270"/>
      <c r="P48" s="273"/>
      <c r="Q48" s="270"/>
      <c r="R48" s="271"/>
      <c r="S48" s="274"/>
      <c r="T48" s="165"/>
    </row>
    <row r="49" spans="1:20" ht="15" customHeight="1" x14ac:dyDescent="0.2">
      <c r="A49" s="128"/>
      <c r="B49" s="259"/>
      <c r="C49" s="260"/>
      <c r="D49" s="261"/>
      <c r="E49" s="262"/>
      <c r="F49" s="263"/>
      <c r="G49" s="264"/>
      <c r="H49" s="263"/>
      <c r="I49" s="264"/>
      <c r="J49" s="320"/>
      <c r="K49" s="264"/>
      <c r="L49" s="265"/>
      <c r="M49" s="264"/>
      <c r="N49" s="265"/>
      <c r="O49" s="264"/>
      <c r="P49" s="388" t="s">
        <v>525</v>
      </c>
      <c r="Q49" s="264"/>
      <c r="R49" s="266"/>
      <c r="S49" s="128"/>
      <c r="T49" s="128"/>
    </row>
    <row r="50" spans="1:20" ht="6" customHeight="1" x14ac:dyDescent="0.2">
      <c r="A50" s="267"/>
      <c r="B50" s="268"/>
      <c r="C50" s="269"/>
      <c r="D50" s="271"/>
      <c r="E50" s="270"/>
      <c r="F50" s="271"/>
      <c r="G50" s="270"/>
      <c r="H50" s="271"/>
      <c r="I50" s="270"/>
      <c r="J50" s="272"/>
      <c r="K50" s="270"/>
      <c r="L50" s="271"/>
      <c r="M50" s="270"/>
      <c r="N50" s="271"/>
      <c r="O50" s="270"/>
      <c r="P50" s="273"/>
      <c r="Q50" s="270"/>
      <c r="R50" s="271"/>
      <c r="S50" s="274"/>
      <c r="T50" s="165"/>
    </row>
    <row r="51" spans="1:20" ht="15" customHeight="1" x14ac:dyDescent="0.2">
      <c r="A51" s="128"/>
      <c r="B51" s="259"/>
      <c r="C51" s="260"/>
      <c r="D51" s="261"/>
      <c r="E51" s="262"/>
      <c r="F51" s="263"/>
      <c r="G51" s="264"/>
      <c r="H51" s="263"/>
      <c r="I51" s="264"/>
      <c r="J51" s="320"/>
      <c r="K51" s="264"/>
      <c r="L51" s="265"/>
      <c r="M51" s="264"/>
      <c r="N51" s="265"/>
      <c r="O51" s="264"/>
      <c r="P51" s="388" t="s">
        <v>525</v>
      </c>
      <c r="Q51" s="264"/>
      <c r="R51" s="266"/>
      <c r="S51" s="128"/>
      <c r="T51" s="128"/>
    </row>
    <row r="52" spans="1:20" ht="12.75" customHeight="1" x14ac:dyDescent="0.2">
      <c r="A52" s="267"/>
      <c r="B52" s="268"/>
      <c r="C52" s="269"/>
      <c r="D52" s="293"/>
      <c r="E52" s="270"/>
      <c r="F52" s="293"/>
      <c r="G52" s="270"/>
      <c r="H52" s="293"/>
      <c r="I52" s="270"/>
      <c r="J52" s="294"/>
      <c r="K52" s="270"/>
      <c r="L52" s="293"/>
      <c r="M52" s="270"/>
      <c r="N52" s="293"/>
      <c r="O52" s="270"/>
      <c r="P52" s="295"/>
      <c r="Q52" s="270"/>
      <c r="R52" s="293"/>
      <c r="S52" s="274"/>
      <c r="T52" s="165"/>
    </row>
    <row r="53" spans="1:20" ht="12.75" customHeight="1" x14ac:dyDescent="0.2">
      <c r="A53" s="267"/>
      <c r="B53" s="268"/>
      <c r="C53" s="269"/>
      <c r="D53" s="431" t="s">
        <v>566</v>
      </c>
      <c r="E53" s="270"/>
      <c r="F53" s="430">
        <f>SUM(F13:F31)</f>
        <v>0</v>
      </c>
      <c r="G53" s="270"/>
      <c r="H53" s="270"/>
      <c r="I53" s="270"/>
      <c r="J53" s="318"/>
      <c r="K53" s="270"/>
      <c r="L53" s="270"/>
      <c r="M53" s="270"/>
      <c r="N53" s="270"/>
      <c r="O53" s="270"/>
      <c r="P53" s="319"/>
      <c r="Q53" s="270"/>
      <c r="R53" s="270"/>
      <c r="S53" s="274"/>
      <c r="T53" s="165"/>
    </row>
    <row r="54" spans="1:20" ht="12.75" customHeight="1" x14ac:dyDescent="0.2">
      <c r="A54" s="267"/>
      <c r="B54" s="268"/>
      <c r="C54" s="269"/>
      <c r="D54" s="270"/>
      <c r="E54" s="270"/>
      <c r="F54" s="270"/>
      <c r="G54" s="270"/>
      <c r="H54" s="270"/>
      <c r="I54" s="270"/>
      <c r="J54" s="318"/>
      <c r="K54" s="270"/>
      <c r="L54" s="270"/>
      <c r="M54" s="270"/>
      <c r="N54" s="270"/>
      <c r="O54" s="270"/>
      <c r="P54" s="319"/>
      <c r="Q54" s="270"/>
      <c r="R54" s="270"/>
      <c r="S54" s="274"/>
      <c r="T54" s="165"/>
    </row>
    <row r="55" spans="1:20" x14ac:dyDescent="0.2">
      <c r="A55" s="267"/>
      <c r="B55" s="268"/>
      <c r="C55" s="269"/>
      <c r="D55" s="270"/>
      <c r="E55" s="270"/>
      <c r="F55" s="270"/>
      <c r="G55" s="270"/>
      <c r="H55" s="270"/>
      <c r="I55" s="270"/>
      <c r="J55" s="318"/>
      <c r="K55" s="270"/>
      <c r="L55" s="296"/>
      <c r="M55" s="270"/>
      <c r="N55" s="270"/>
      <c r="O55" s="270"/>
      <c r="P55" s="319"/>
      <c r="Q55" s="270"/>
      <c r="R55" s="270"/>
      <c r="S55" s="274"/>
      <c r="T55" s="165"/>
    </row>
    <row r="56" spans="1:20" x14ac:dyDescent="0.2">
      <c r="A56" s="267"/>
      <c r="B56" s="268"/>
      <c r="C56" s="269"/>
      <c r="D56" s="270"/>
      <c r="E56" s="270"/>
      <c r="F56" s="270"/>
      <c r="G56" s="270"/>
      <c r="H56" s="270"/>
      <c r="I56" s="270"/>
      <c r="J56" s="318"/>
      <c r="K56" s="270"/>
      <c r="L56" s="296"/>
      <c r="M56" s="270"/>
      <c r="N56" s="270"/>
      <c r="O56" s="270"/>
      <c r="P56" s="319"/>
      <c r="Q56" s="270"/>
      <c r="R56" s="270"/>
      <c r="S56" s="274"/>
      <c r="T56" s="165"/>
    </row>
    <row r="57" spans="1:20" x14ac:dyDescent="0.2">
      <c r="A57" s="118" t="s">
        <v>53</v>
      </c>
      <c r="B57" s="299" t="s">
        <v>457</v>
      </c>
      <c r="C57" s="275"/>
      <c r="D57" s="296"/>
      <c r="E57" s="296"/>
      <c r="F57" s="296"/>
      <c r="G57" s="296"/>
      <c r="H57" s="296"/>
      <c r="I57" s="296"/>
      <c r="J57" s="296"/>
      <c r="K57" s="296"/>
      <c r="L57" s="296"/>
      <c r="M57" s="296"/>
      <c r="N57" s="296"/>
      <c r="O57" s="296"/>
      <c r="P57" s="296"/>
      <c r="Q57" s="296"/>
      <c r="R57" s="296"/>
      <c r="S57" s="128"/>
      <c r="T57" s="128"/>
    </row>
    <row r="58" spans="1:20" x14ac:dyDescent="0.2">
      <c r="A58" s="267"/>
      <c r="B58" s="275"/>
      <c r="C58" s="275"/>
      <c r="D58" s="296"/>
      <c r="E58" s="296"/>
      <c r="F58" s="296"/>
      <c r="G58" s="296"/>
      <c r="H58" s="296"/>
      <c r="I58" s="296"/>
      <c r="J58" s="296"/>
      <c r="K58" s="296"/>
      <c r="L58" s="296"/>
      <c r="M58" s="296"/>
      <c r="N58" s="296"/>
      <c r="O58" s="296"/>
      <c r="P58" s="296"/>
      <c r="Q58" s="275"/>
      <c r="R58" s="275"/>
      <c r="S58" s="128"/>
      <c r="T58" s="128"/>
    </row>
    <row r="59" spans="1:20" x14ac:dyDescent="0.2">
      <c r="A59" s="128"/>
      <c r="B59" s="300" t="s">
        <v>241</v>
      </c>
      <c r="C59" s="300"/>
      <c r="D59" s="301" t="s">
        <v>237</v>
      </c>
      <c r="E59" s="296"/>
      <c r="F59" s="296"/>
      <c r="G59" s="296"/>
      <c r="H59" s="296"/>
      <c r="I59" s="296"/>
      <c r="J59" s="296"/>
      <c r="K59" s="296"/>
      <c r="L59" s="296"/>
      <c r="M59" s="296"/>
      <c r="N59" s="296"/>
      <c r="O59" s="296"/>
      <c r="P59" s="296"/>
      <c r="Q59" s="275"/>
      <c r="R59" s="275"/>
      <c r="S59" s="128"/>
      <c r="T59" s="128"/>
    </row>
    <row r="60" spans="1:20" ht="12.75" customHeight="1" x14ac:dyDescent="0.2">
      <c r="A60" s="267"/>
      <c r="B60" s="259"/>
      <c r="C60" s="260"/>
      <c r="D60" s="261"/>
      <c r="E60" s="296"/>
      <c r="F60" s="296"/>
      <c r="G60" s="296"/>
      <c r="H60" s="296"/>
      <c r="I60" s="296"/>
      <c r="J60" s="296"/>
      <c r="K60" s="296"/>
      <c r="L60" s="296"/>
      <c r="M60" s="296"/>
      <c r="N60" s="296"/>
      <c r="O60" s="296"/>
      <c r="P60" s="296"/>
      <c r="Q60" s="275"/>
      <c r="R60" s="275"/>
      <c r="S60" s="128"/>
      <c r="T60" s="128"/>
    </row>
    <row r="61" spans="1:20" ht="12.75" customHeight="1" x14ac:dyDescent="0.2">
      <c r="A61" s="128"/>
      <c r="B61" s="275"/>
      <c r="C61" s="275"/>
      <c r="D61" s="296"/>
      <c r="E61" s="296"/>
      <c r="F61" s="296"/>
      <c r="G61" s="296"/>
      <c r="H61" s="296"/>
      <c r="I61" s="296"/>
      <c r="J61" s="296"/>
      <c r="K61" s="296"/>
      <c r="L61" s="296"/>
      <c r="M61" s="296"/>
      <c r="N61" s="296"/>
      <c r="O61" s="296"/>
      <c r="P61" s="296"/>
      <c r="Q61" s="275"/>
      <c r="R61" s="275"/>
      <c r="S61" s="128"/>
      <c r="T61" s="128"/>
    </row>
    <row r="62" spans="1:20" ht="12.75" customHeight="1" x14ac:dyDescent="0.2">
      <c r="A62" s="267"/>
      <c r="B62" s="259"/>
      <c r="C62" s="260"/>
      <c r="D62" s="261"/>
      <c r="E62" s="296"/>
      <c r="F62" s="296"/>
      <c r="G62" s="296"/>
      <c r="H62" s="296"/>
      <c r="I62" s="296"/>
      <c r="J62" s="296"/>
      <c r="K62" s="296"/>
      <c r="L62" s="296"/>
      <c r="M62" s="296"/>
      <c r="N62" s="296"/>
      <c r="O62" s="296"/>
      <c r="P62" s="296"/>
      <c r="Q62" s="275"/>
      <c r="R62" s="275"/>
      <c r="S62" s="128"/>
      <c r="T62" s="128"/>
    </row>
    <row r="63" spans="1:20" ht="12.75" customHeight="1" x14ac:dyDescent="0.2">
      <c r="A63" s="128"/>
      <c r="B63" s="275"/>
      <c r="C63" s="275"/>
      <c r="D63" s="296"/>
      <c r="E63" s="296"/>
      <c r="F63" s="296"/>
      <c r="G63" s="296"/>
      <c r="H63" s="296"/>
      <c r="I63" s="296"/>
      <c r="J63" s="296"/>
      <c r="K63" s="296"/>
      <c r="L63" s="296"/>
      <c r="M63" s="296"/>
      <c r="N63" s="296"/>
      <c r="O63" s="296"/>
      <c r="P63" s="296"/>
      <c r="Q63" s="275"/>
      <c r="R63" s="275"/>
      <c r="S63" s="128"/>
      <c r="T63" s="128"/>
    </row>
    <row r="64" spans="1:20" ht="12.75" customHeight="1" x14ac:dyDescent="0.2">
      <c r="A64" s="267"/>
      <c r="B64" s="259"/>
      <c r="C64" s="260"/>
      <c r="D64" s="261"/>
      <c r="E64" s="296"/>
      <c r="F64" s="296"/>
      <c r="G64" s="296"/>
      <c r="H64" s="296"/>
      <c r="I64" s="296"/>
      <c r="J64" s="296"/>
      <c r="K64" s="296"/>
      <c r="L64" s="296"/>
      <c r="M64" s="296"/>
      <c r="N64" s="296"/>
      <c r="O64" s="296"/>
      <c r="P64" s="296"/>
      <c r="Q64" s="275"/>
      <c r="R64" s="275"/>
      <c r="S64" s="128"/>
      <c r="T64" s="128"/>
    </row>
    <row r="65" spans="1:20" ht="12.75" customHeight="1" x14ac:dyDescent="0.2">
      <c r="A65" s="128"/>
      <c r="B65" s="275"/>
      <c r="C65" s="275"/>
      <c r="D65" s="296"/>
      <c r="E65" s="296"/>
      <c r="F65" s="296"/>
      <c r="G65" s="296"/>
      <c r="H65" s="296"/>
      <c r="I65" s="296"/>
      <c r="J65" s="296"/>
      <c r="K65" s="296"/>
      <c r="L65" s="296"/>
      <c r="M65" s="296"/>
      <c r="N65" s="296"/>
      <c r="O65" s="296"/>
      <c r="P65" s="296"/>
      <c r="Q65" s="275"/>
      <c r="R65" s="275"/>
      <c r="S65" s="128"/>
      <c r="T65" s="128"/>
    </row>
    <row r="66" spans="1:20" ht="12.75" customHeight="1" x14ac:dyDescent="0.2">
      <c r="A66" s="267"/>
      <c r="B66" s="259"/>
      <c r="C66" s="260"/>
      <c r="D66" s="261"/>
      <c r="E66" s="274"/>
      <c r="F66" s="274"/>
      <c r="G66" s="274"/>
      <c r="H66" s="274"/>
      <c r="I66" s="274"/>
      <c r="J66" s="297"/>
      <c r="K66" s="274"/>
      <c r="L66" s="274"/>
      <c r="M66" s="274"/>
      <c r="N66" s="274"/>
      <c r="O66" s="274"/>
      <c r="P66" s="298"/>
      <c r="Q66" s="274"/>
      <c r="R66" s="128"/>
      <c r="S66" s="128"/>
      <c r="T66" s="128"/>
    </row>
    <row r="67" spans="1:20" ht="12.75" customHeight="1" x14ac:dyDescent="0.2">
      <c r="A67" s="128"/>
      <c r="B67" s="275"/>
      <c r="C67" s="275"/>
      <c r="D67" s="296"/>
      <c r="E67" s="296"/>
      <c r="F67" s="296"/>
      <c r="G67" s="296"/>
      <c r="H67" s="296"/>
      <c r="I67" s="296"/>
      <c r="J67" s="296"/>
      <c r="K67" s="296"/>
      <c r="L67" s="296"/>
      <c r="M67" s="296"/>
      <c r="N67" s="296"/>
      <c r="O67" s="296"/>
      <c r="P67" s="296"/>
      <c r="Q67" s="275"/>
      <c r="R67" s="275"/>
      <c r="S67" s="128"/>
      <c r="T67" s="128"/>
    </row>
    <row r="68" spans="1:20" ht="12.75" customHeight="1" x14ac:dyDescent="0.2">
      <c r="A68" s="267"/>
      <c r="B68" s="259"/>
      <c r="C68" s="260"/>
      <c r="D68" s="261"/>
      <c r="E68" s="274"/>
      <c r="F68" s="274"/>
      <c r="G68" s="274"/>
      <c r="H68" s="274"/>
      <c r="I68" s="274"/>
      <c r="J68" s="297"/>
      <c r="K68" s="274"/>
      <c r="L68" s="274"/>
      <c r="M68" s="274"/>
      <c r="N68" s="274"/>
      <c r="O68" s="274"/>
      <c r="P68" s="298"/>
      <c r="Q68" s="274"/>
      <c r="R68" s="128"/>
      <c r="S68" s="128"/>
      <c r="T68" s="128"/>
    </row>
    <row r="69" spans="1:20" ht="12.75" customHeight="1" x14ac:dyDescent="0.2">
      <c r="A69" s="128"/>
      <c r="B69" s="275"/>
      <c r="C69" s="275"/>
      <c r="D69" s="296"/>
      <c r="E69" s="296"/>
      <c r="F69" s="296"/>
      <c r="G69" s="296"/>
      <c r="H69" s="296"/>
      <c r="I69" s="296"/>
      <c r="J69" s="296"/>
      <c r="K69" s="296"/>
      <c r="L69" s="296"/>
      <c r="M69" s="296"/>
      <c r="N69" s="296"/>
      <c r="O69" s="296"/>
      <c r="P69" s="296"/>
      <c r="Q69" s="275"/>
      <c r="R69" s="275"/>
      <c r="S69" s="128"/>
      <c r="T69" s="128"/>
    </row>
    <row r="70" spans="1:20" ht="12.75" customHeight="1" x14ac:dyDescent="0.2">
      <c r="A70" s="267"/>
      <c r="B70" s="259"/>
      <c r="C70" s="260"/>
      <c r="D70" s="261"/>
      <c r="E70" s="274"/>
      <c r="F70" s="274"/>
      <c r="G70" s="274"/>
      <c r="H70" s="274"/>
      <c r="I70" s="274"/>
      <c r="J70" s="297"/>
      <c r="K70" s="274"/>
      <c r="L70" s="274"/>
      <c r="M70" s="274"/>
      <c r="N70" s="274"/>
      <c r="O70" s="274"/>
      <c r="P70" s="298"/>
      <c r="Q70" s="274"/>
      <c r="R70" s="128"/>
      <c r="S70" s="128"/>
      <c r="T70" s="128"/>
    </row>
    <row r="71" spans="1:20" ht="3.75" customHeight="1" x14ac:dyDescent="0.2">
      <c r="A71" s="128"/>
      <c r="B71" s="275"/>
      <c r="C71" s="275"/>
      <c r="D71" s="296"/>
      <c r="E71" s="296"/>
      <c r="F71" s="296"/>
      <c r="G71" s="296"/>
      <c r="H71" s="296"/>
      <c r="I71" s="296"/>
      <c r="J71" s="296"/>
      <c r="K71" s="296"/>
      <c r="L71" s="296"/>
      <c r="M71" s="296"/>
      <c r="N71" s="296"/>
      <c r="O71" s="296"/>
      <c r="P71" s="296"/>
      <c r="Q71" s="275"/>
      <c r="R71" s="275"/>
      <c r="S71" s="128"/>
      <c r="T71" s="128"/>
    </row>
    <row r="72" spans="1:20" ht="12.75" customHeight="1" x14ac:dyDescent="0.2">
      <c r="A72" s="128"/>
      <c r="B72" s="275"/>
      <c r="C72" s="275"/>
      <c r="D72" s="296"/>
      <c r="E72" s="296"/>
      <c r="F72" s="296"/>
      <c r="G72" s="296"/>
      <c r="H72" s="296"/>
      <c r="I72" s="296"/>
      <c r="J72" s="296"/>
      <c r="K72" s="296"/>
      <c r="L72" s="296"/>
      <c r="M72" s="296"/>
      <c r="N72" s="296"/>
      <c r="O72" s="296"/>
      <c r="P72" s="296"/>
      <c r="Q72" s="275"/>
      <c r="R72" s="275"/>
      <c r="S72" s="128"/>
      <c r="T72" s="128"/>
    </row>
  </sheetData>
  <phoneticPr fontId="5" type="noConversion"/>
  <dataValidations count="1">
    <dataValidation type="whole" allowBlank="1" showInputMessage="1" showErrorMessage="1" sqref="F13:H51 L13:L51 R13:R51 D60:D70">
      <formula1>-100000000</formula1>
      <formula2>100000000</formula2>
    </dataValidation>
  </dataValidations>
  <pageMargins left="0.74803149606299213" right="0.74803149606299213" top="0.59055118110236227" bottom="0.59055118110236227" header="0.51181102362204722" footer="0.51181102362204722"/>
  <pageSetup paperSize="9" scale="85" fitToHeight="2" orientation="landscape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8197" r:id="rId4" name="Check Box 5">
              <controlPr defaultSize="0" autoFill="0" autoLine="0" autoPict="0">
                <anchor moveWithCells="1">
                  <from>
                    <xdr:col>9</xdr:col>
                    <xdr:colOff>676275</xdr:colOff>
                    <xdr:row>11</xdr:row>
                    <xdr:rowOff>66675</xdr:rowOff>
                  </from>
                  <to>
                    <xdr:col>10</xdr:col>
                    <xdr:colOff>57150</xdr:colOff>
                    <xdr:row>13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198" r:id="rId5" name="Check Box 6">
              <controlPr defaultSize="0" autoFill="0" autoLine="0" autoPict="0">
                <anchor moveWithCells="1">
                  <from>
                    <xdr:col>9</xdr:col>
                    <xdr:colOff>676275</xdr:colOff>
                    <xdr:row>13</xdr:row>
                    <xdr:rowOff>57150</xdr:rowOff>
                  </from>
                  <to>
                    <xdr:col>10</xdr:col>
                    <xdr:colOff>57150</xdr:colOff>
                    <xdr:row>15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199" r:id="rId6" name="Check Box 7">
              <controlPr defaultSize="0" autoFill="0" autoLine="0" autoPict="0">
                <anchor moveWithCells="1">
                  <from>
                    <xdr:col>9</xdr:col>
                    <xdr:colOff>676275</xdr:colOff>
                    <xdr:row>15</xdr:row>
                    <xdr:rowOff>57150</xdr:rowOff>
                  </from>
                  <to>
                    <xdr:col>10</xdr:col>
                    <xdr:colOff>57150</xdr:colOff>
                    <xdr:row>17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00" r:id="rId7" name="Check Box 8">
              <controlPr defaultSize="0" autoFill="0" autoLine="0" autoPict="0">
                <anchor moveWithCells="1">
                  <from>
                    <xdr:col>9</xdr:col>
                    <xdr:colOff>676275</xdr:colOff>
                    <xdr:row>17</xdr:row>
                    <xdr:rowOff>57150</xdr:rowOff>
                  </from>
                  <to>
                    <xdr:col>10</xdr:col>
                    <xdr:colOff>57150</xdr:colOff>
                    <xdr:row>19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01" r:id="rId8" name="Check Box 9">
              <controlPr defaultSize="0" autoFill="0" autoLine="0" autoPict="0">
                <anchor moveWithCells="1">
                  <from>
                    <xdr:col>9</xdr:col>
                    <xdr:colOff>676275</xdr:colOff>
                    <xdr:row>19</xdr:row>
                    <xdr:rowOff>57150</xdr:rowOff>
                  </from>
                  <to>
                    <xdr:col>10</xdr:col>
                    <xdr:colOff>57150</xdr:colOff>
                    <xdr:row>21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02" r:id="rId9" name="Check Box 10">
              <controlPr defaultSize="0" autoFill="0" autoLine="0" autoPict="0">
                <anchor moveWithCells="1">
                  <from>
                    <xdr:col>9</xdr:col>
                    <xdr:colOff>676275</xdr:colOff>
                    <xdr:row>21</xdr:row>
                    <xdr:rowOff>66675</xdr:rowOff>
                  </from>
                  <to>
                    <xdr:col>10</xdr:col>
                    <xdr:colOff>57150</xdr:colOff>
                    <xdr:row>23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03" r:id="rId10" name="Check Box 11">
              <controlPr defaultSize="0" autoFill="0" autoLine="0" autoPict="0">
                <anchor moveWithCells="1">
                  <from>
                    <xdr:col>9</xdr:col>
                    <xdr:colOff>676275</xdr:colOff>
                    <xdr:row>23</xdr:row>
                    <xdr:rowOff>57150</xdr:rowOff>
                  </from>
                  <to>
                    <xdr:col>10</xdr:col>
                    <xdr:colOff>57150</xdr:colOff>
                    <xdr:row>25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04" r:id="rId11" name="Check Box 12">
              <controlPr defaultSize="0" autoFill="0" autoLine="0" autoPict="0">
                <anchor moveWithCells="1">
                  <from>
                    <xdr:col>9</xdr:col>
                    <xdr:colOff>685800</xdr:colOff>
                    <xdr:row>25</xdr:row>
                    <xdr:rowOff>57150</xdr:rowOff>
                  </from>
                  <to>
                    <xdr:col>10</xdr:col>
                    <xdr:colOff>66675</xdr:colOff>
                    <xdr:row>27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05" r:id="rId12" name="Check Box 13">
              <controlPr defaultSize="0" autoFill="0" autoLine="0" autoPict="0">
                <anchor moveWithCells="1">
                  <from>
                    <xdr:col>9</xdr:col>
                    <xdr:colOff>676275</xdr:colOff>
                    <xdr:row>27</xdr:row>
                    <xdr:rowOff>57150</xdr:rowOff>
                  </from>
                  <to>
                    <xdr:col>10</xdr:col>
                    <xdr:colOff>57150</xdr:colOff>
                    <xdr:row>29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06" r:id="rId13" name="Check Box 14">
              <controlPr defaultSize="0" autoFill="0" autoLine="0" autoPict="0">
                <anchor moveWithCells="1">
                  <from>
                    <xdr:col>9</xdr:col>
                    <xdr:colOff>676275</xdr:colOff>
                    <xdr:row>29</xdr:row>
                    <xdr:rowOff>66675</xdr:rowOff>
                  </from>
                  <to>
                    <xdr:col>10</xdr:col>
                    <xdr:colOff>57150</xdr:colOff>
                    <xdr:row>31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07" r:id="rId14" name="Check Box 15">
              <controlPr defaultSize="0" autoFill="0" autoLine="0" autoPict="0">
                <anchor moveWithCells="1">
                  <from>
                    <xdr:col>9</xdr:col>
                    <xdr:colOff>676275</xdr:colOff>
                    <xdr:row>31</xdr:row>
                    <xdr:rowOff>57150</xdr:rowOff>
                  </from>
                  <to>
                    <xdr:col>10</xdr:col>
                    <xdr:colOff>57150</xdr:colOff>
                    <xdr:row>33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08" r:id="rId15" name="Check Box 16">
              <controlPr defaultSize="0" autoFill="0" autoLine="0" autoPict="0">
                <anchor moveWithCells="1">
                  <from>
                    <xdr:col>9</xdr:col>
                    <xdr:colOff>676275</xdr:colOff>
                    <xdr:row>33</xdr:row>
                    <xdr:rowOff>57150</xdr:rowOff>
                  </from>
                  <to>
                    <xdr:col>10</xdr:col>
                    <xdr:colOff>57150</xdr:colOff>
                    <xdr:row>35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09" r:id="rId16" name="Check Box 17">
              <controlPr defaultSize="0" autoFill="0" autoLine="0" autoPict="0">
                <anchor moveWithCells="1">
                  <from>
                    <xdr:col>9</xdr:col>
                    <xdr:colOff>676275</xdr:colOff>
                    <xdr:row>35</xdr:row>
                    <xdr:rowOff>57150</xdr:rowOff>
                  </from>
                  <to>
                    <xdr:col>10</xdr:col>
                    <xdr:colOff>57150</xdr:colOff>
                    <xdr:row>37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10" r:id="rId17" name="Check Box 18">
              <controlPr defaultSize="0" autoFill="0" autoLine="0" autoPict="0">
                <anchor moveWithCells="1">
                  <from>
                    <xdr:col>9</xdr:col>
                    <xdr:colOff>676275</xdr:colOff>
                    <xdr:row>37</xdr:row>
                    <xdr:rowOff>57150</xdr:rowOff>
                  </from>
                  <to>
                    <xdr:col>10</xdr:col>
                    <xdr:colOff>57150</xdr:colOff>
                    <xdr:row>39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11" r:id="rId18" name="Check Box 19">
              <controlPr defaultSize="0" autoFill="0" autoLine="0" autoPict="0">
                <anchor moveWithCells="1">
                  <from>
                    <xdr:col>9</xdr:col>
                    <xdr:colOff>676275</xdr:colOff>
                    <xdr:row>39</xdr:row>
                    <xdr:rowOff>66675</xdr:rowOff>
                  </from>
                  <to>
                    <xdr:col>10</xdr:col>
                    <xdr:colOff>57150</xdr:colOff>
                    <xdr:row>41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12" r:id="rId19" name="Check Box 20">
              <controlPr defaultSize="0" autoFill="0" autoLine="0" autoPict="0">
                <anchor moveWithCells="1">
                  <from>
                    <xdr:col>9</xdr:col>
                    <xdr:colOff>676275</xdr:colOff>
                    <xdr:row>41</xdr:row>
                    <xdr:rowOff>57150</xdr:rowOff>
                  </from>
                  <to>
                    <xdr:col>10</xdr:col>
                    <xdr:colOff>57150</xdr:colOff>
                    <xdr:row>43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13" r:id="rId20" name="Check Box 21">
              <controlPr defaultSize="0" autoFill="0" autoLine="0" autoPict="0">
                <anchor moveWithCells="1">
                  <from>
                    <xdr:col>9</xdr:col>
                    <xdr:colOff>676275</xdr:colOff>
                    <xdr:row>43</xdr:row>
                    <xdr:rowOff>57150</xdr:rowOff>
                  </from>
                  <to>
                    <xdr:col>10</xdr:col>
                    <xdr:colOff>57150</xdr:colOff>
                    <xdr:row>45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14" r:id="rId21" name="Check Box 22">
              <controlPr defaultSize="0" autoFill="0" autoLine="0" autoPict="0">
                <anchor moveWithCells="1">
                  <from>
                    <xdr:col>9</xdr:col>
                    <xdr:colOff>676275</xdr:colOff>
                    <xdr:row>45</xdr:row>
                    <xdr:rowOff>57150</xdr:rowOff>
                  </from>
                  <to>
                    <xdr:col>10</xdr:col>
                    <xdr:colOff>57150</xdr:colOff>
                    <xdr:row>47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15" r:id="rId22" name="Check Box 23">
              <controlPr defaultSize="0" autoFill="0" autoLine="0" autoPict="0">
                <anchor moveWithCells="1">
                  <from>
                    <xdr:col>9</xdr:col>
                    <xdr:colOff>676275</xdr:colOff>
                    <xdr:row>47</xdr:row>
                    <xdr:rowOff>66675</xdr:rowOff>
                  </from>
                  <to>
                    <xdr:col>10</xdr:col>
                    <xdr:colOff>57150</xdr:colOff>
                    <xdr:row>49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16" r:id="rId23" name="Check Box 24">
              <controlPr defaultSize="0" autoFill="0" autoLine="0" autoPict="0">
                <anchor moveWithCells="1">
                  <from>
                    <xdr:col>9</xdr:col>
                    <xdr:colOff>676275</xdr:colOff>
                    <xdr:row>49</xdr:row>
                    <xdr:rowOff>66675</xdr:rowOff>
                  </from>
                  <to>
                    <xdr:col>10</xdr:col>
                    <xdr:colOff>57150</xdr:colOff>
                    <xdr:row>51</xdr:row>
                    <xdr:rowOff>19050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pageSetUpPr fitToPage="1"/>
  </sheetPr>
  <dimension ref="A1:F50"/>
  <sheetViews>
    <sheetView topLeftCell="A9" workbookViewId="0">
      <selection activeCell="M19" sqref="M19"/>
    </sheetView>
  </sheetViews>
  <sheetFormatPr defaultRowHeight="12.75" x14ac:dyDescent="0.2"/>
  <cols>
    <col min="1" max="1" width="4.42578125" customWidth="1"/>
    <col min="3" max="3" width="9.28515625" style="209" customWidth="1"/>
    <col min="4" max="4" width="53.5703125" bestFit="1" customWidth="1"/>
    <col min="5" max="5" width="17.5703125" customWidth="1"/>
    <col min="6" max="6" width="4.7109375" customWidth="1"/>
  </cols>
  <sheetData>
    <row r="1" spans="1:6" x14ac:dyDescent="0.2">
      <c r="A1" s="159"/>
      <c r="B1" s="312" t="s">
        <v>460</v>
      </c>
      <c r="C1" s="161"/>
      <c r="D1" s="160"/>
      <c r="E1" s="162"/>
      <c r="F1" s="163"/>
    </row>
    <row r="2" spans="1:6" x14ac:dyDescent="0.2">
      <c r="A2" s="164"/>
      <c r="B2" s="165"/>
      <c r="C2" s="166"/>
      <c r="D2" s="165"/>
      <c r="E2" s="118" t="s">
        <v>576</v>
      </c>
      <c r="F2" s="167"/>
    </row>
    <row r="3" spans="1:6" x14ac:dyDescent="0.2">
      <c r="A3" s="168"/>
      <c r="B3" s="169"/>
      <c r="C3" s="170" t="s">
        <v>244</v>
      </c>
      <c r="D3" s="169"/>
      <c r="E3" s="9"/>
      <c r="F3" s="171"/>
    </row>
    <row r="4" spans="1:6" x14ac:dyDescent="0.2">
      <c r="A4" s="164"/>
      <c r="B4" s="165"/>
      <c r="C4" s="165"/>
      <c r="D4" s="120" t="s">
        <v>245</v>
      </c>
      <c r="E4" s="342"/>
      <c r="F4" s="167"/>
    </row>
    <row r="5" spans="1:6" x14ac:dyDescent="0.2">
      <c r="A5" s="164"/>
      <c r="B5" s="165"/>
      <c r="C5" s="128"/>
      <c r="D5" s="172"/>
      <c r="E5" s="172"/>
      <c r="F5" s="167"/>
    </row>
    <row r="6" spans="1:6" x14ac:dyDescent="0.2">
      <c r="A6" s="164"/>
      <c r="B6" s="133" t="s">
        <v>53</v>
      </c>
      <c r="C6" s="173" t="s">
        <v>246</v>
      </c>
      <c r="D6" s="26" t="s">
        <v>23</v>
      </c>
      <c r="E6" s="174" t="s">
        <v>49</v>
      </c>
      <c r="F6" s="167"/>
    </row>
    <row r="7" spans="1:6" x14ac:dyDescent="0.2">
      <c r="A7" s="175"/>
      <c r="B7" s="176" t="s">
        <v>247</v>
      </c>
      <c r="C7" s="177"/>
      <c r="D7" s="178"/>
      <c r="E7" s="179"/>
      <c r="F7" s="180"/>
    </row>
    <row r="8" spans="1:6" x14ac:dyDescent="0.2">
      <c r="A8" s="175"/>
      <c r="B8" s="181"/>
      <c r="C8" s="177" t="s">
        <v>248</v>
      </c>
      <c r="D8" s="182"/>
      <c r="E8" s="179"/>
      <c r="F8" s="180"/>
    </row>
    <row r="9" spans="1:6" x14ac:dyDescent="0.2">
      <c r="A9" s="175"/>
      <c r="B9" s="183"/>
      <c r="C9" s="184" t="s">
        <v>54</v>
      </c>
      <c r="D9" s="16" t="s">
        <v>249</v>
      </c>
      <c r="E9" s="36"/>
      <c r="F9" s="180"/>
    </row>
    <row r="10" spans="1:6" x14ac:dyDescent="0.2">
      <c r="A10" s="175"/>
      <c r="B10" s="183"/>
      <c r="C10" s="184" t="s">
        <v>56</v>
      </c>
      <c r="D10" s="185" t="s">
        <v>250</v>
      </c>
      <c r="E10" s="36"/>
      <c r="F10" s="180"/>
    </row>
    <row r="11" spans="1:6" x14ac:dyDescent="0.2">
      <c r="A11" s="168"/>
      <c r="B11" s="181"/>
      <c r="C11" s="184" t="s">
        <v>58</v>
      </c>
      <c r="D11" s="186" t="s">
        <v>251</v>
      </c>
      <c r="E11" s="187">
        <f>E9-E10</f>
        <v>0</v>
      </c>
      <c r="F11" s="171"/>
    </row>
    <row r="12" spans="1:6" x14ac:dyDescent="0.2">
      <c r="A12" s="175"/>
      <c r="B12" s="183"/>
      <c r="C12" s="184" t="s">
        <v>60</v>
      </c>
      <c r="D12" s="16" t="s">
        <v>252</v>
      </c>
      <c r="E12" s="36"/>
      <c r="F12" s="180"/>
    </row>
    <row r="13" spans="1:6" x14ac:dyDescent="0.2">
      <c r="A13" s="175"/>
      <c r="B13" s="183"/>
      <c r="C13" s="184" t="s">
        <v>62</v>
      </c>
      <c r="D13" s="16" t="s">
        <v>253</v>
      </c>
      <c r="E13" s="36"/>
      <c r="F13" s="180"/>
    </row>
    <row r="14" spans="1:6" x14ac:dyDescent="0.2">
      <c r="A14" s="175"/>
      <c r="B14" s="183"/>
      <c r="C14" s="184" t="s">
        <v>64</v>
      </c>
      <c r="D14" s="16" t="s">
        <v>254</v>
      </c>
      <c r="E14" s="36"/>
      <c r="F14" s="180"/>
    </row>
    <row r="15" spans="1:6" x14ac:dyDescent="0.2">
      <c r="A15" s="175"/>
      <c r="B15" s="183"/>
      <c r="C15" s="184" t="s">
        <v>65</v>
      </c>
      <c r="D15" s="16" t="s">
        <v>255</v>
      </c>
      <c r="E15" s="36"/>
      <c r="F15" s="180"/>
    </row>
    <row r="16" spans="1:6" x14ac:dyDescent="0.2">
      <c r="A16" s="168"/>
      <c r="B16" s="181"/>
      <c r="C16" s="184" t="s">
        <v>256</v>
      </c>
      <c r="D16" s="186" t="s">
        <v>257</v>
      </c>
      <c r="E16" s="188">
        <f>SUM(E11:E15)</f>
        <v>0</v>
      </c>
      <c r="F16" s="171"/>
    </row>
    <row r="17" spans="1:6" x14ac:dyDescent="0.2">
      <c r="A17" s="175"/>
      <c r="B17" s="181"/>
      <c r="C17" s="189" t="s">
        <v>258</v>
      </c>
      <c r="D17" s="178"/>
      <c r="E17" s="190"/>
      <c r="F17" s="180"/>
    </row>
    <row r="18" spans="1:6" x14ac:dyDescent="0.2">
      <c r="A18" s="175"/>
      <c r="B18" s="183"/>
      <c r="C18" s="191" t="s">
        <v>259</v>
      </c>
      <c r="D18" s="185" t="s">
        <v>260</v>
      </c>
      <c r="E18" s="36"/>
      <c r="F18" s="180"/>
    </row>
    <row r="19" spans="1:6" x14ac:dyDescent="0.2">
      <c r="A19" s="175"/>
      <c r="B19" s="183"/>
      <c r="C19" s="191" t="s">
        <v>261</v>
      </c>
      <c r="D19" s="185" t="s">
        <v>262</v>
      </c>
      <c r="E19" s="36"/>
      <c r="F19" s="180"/>
    </row>
    <row r="20" spans="1:6" x14ac:dyDescent="0.2">
      <c r="A20" s="175"/>
      <c r="B20" s="183"/>
      <c r="C20" s="191" t="s">
        <v>263</v>
      </c>
      <c r="D20" s="185" t="s">
        <v>264</v>
      </c>
      <c r="E20" s="36"/>
      <c r="F20" s="180"/>
    </row>
    <row r="21" spans="1:6" x14ac:dyDescent="0.2">
      <c r="A21" s="175"/>
      <c r="B21" s="183"/>
      <c r="C21" s="191" t="s">
        <v>265</v>
      </c>
      <c r="D21" s="185" t="s">
        <v>266</v>
      </c>
      <c r="E21" s="36"/>
      <c r="F21" s="180"/>
    </row>
    <row r="22" spans="1:6" x14ac:dyDescent="0.2">
      <c r="A22" s="175"/>
      <c r="B22" s="183"/>
      <c r="C22" s="191" t="s">
        <v>267</v>
      </c>
      <c r="D22" s="185" t="s">
        <v>268</v>
      </c>
      <c r="E22" s="36"/>
      <c r="F22" s="180"/>
    </row>
    <row r="23" spans="1:6" x14ac:dyDescent="0.2">
      <c r="A23" s="175"/>
      <c r="B23" s="183"/>
      <c r="C23" s="191" t="s">
        <v>269</v>
      </c>
      <c r="D23" s="185" t="s">
        <v>270</v>
      </c>
      <c r="E23" s="36"/>
      <c r="F23" s="180"/>
    </row>
    <row r="24" spans="1:6" x14ac:dyDescent="0.2">
      <c r="A24" s="175"/>
      <c r="B24" s="183"/>
      <c r="C24" s="191" t="s">
        <v>271</v>
      </c>
      <c r="D24" s="185" t="s">
        <v>6</v>
      </c>
      <c r="E24" s="36"/>
      <c r="F24" s="180"/>
    </row>
    <row r="25" spans="1:6" x14ac:dyDescent="0.2">
      <c r="A25" s="168"/>
      <c r="B25" s="181"/>
      <c r="C25" s="191" t="s">
        <v>272</v>
      </c>
      <c r="D25" s="186" t="s">
        <v>273</v>
      </c>
      <c r="E25" s="188">
        <f>SUM(E18:E24)</f>
        <v>0</v>
      </c>
      <c r="F25" s="171"/>
    </row>
    <row r="26" spans="1:6" x14ac:dyDescent="0.2">
      <c r="A26" s="175"/>
      <c r="B26" s="181"/>
      <c r="C26" s="177" t="s">
        <v>468</v>
      </c>
      <c r="D26" s="178"/>
      <c r="E26" s="190"/>
      <c r="F26" s="180"/>
    </row>
    <row r="27" spans="1:6" ht="25.5" x14ac:dyDescent="0.2">
      <c r="A27" s="168"/>
      <c r="B27" s="181"/>
      <c r="C27" s="184" t="s">
        <v>274</v>
      </c>
      <c r="D27" s="192" t="s">
        <v>275</v>
      </c>
      <c r="E27" s="36"/>
      <c r="F27" s="171"/>
    </row>
    <row r="28" spans="1:6" x14ac:dyDescent="0.2">
      <c r="A28" s="168"/>
      <c r="B28" s="181"/>
      <c r="C28" s="184" t="s">
        <v>276</v>
      </c>
      <c r="D28" s="192" t="s">
        <v>277</v>
      </c>
      <c r="E28" s="36"/>
      <c r="F28" s="171"/>
    </row>
    <row r="29" spans="1:6" x14ac:dyDescent="0.2">
      <c r="A29" s="168"/>
      <c r="B29" s="181"/>
      <c r="C29" s="184" t="s">
        <v>278</v>
      </c>
      <c r="D29" s="193" t="s">
        <v>279</v>
      </c>
      <c r="E29" s="36"/>
      <c r="F29" s="171"/>
    </row>
    <row r="30" spans="1:6" ht="13.5" thickBot="1" x14ac:dyDescent="0.25">
      <c r="A30" s="168"/>
      <c r="B30" s="194"/>
      <c r="C30" s="184" t="s">
        <v>280</v>
      </c>
      <c r="D30" s="20" t="s">
        <v>468</v>
      </c>
      <c r="E30" s="188">
        <f>SUM(E27:E29)</f>
        <v>0</v>
      </c>
      <c r="F30" s="171"/>
    </row>
    <row r="31" spans="1:6" ht="13.5" thickBot="1" x14ac:dyDescent="0.25">
      <c r="A31" s="11"/>
      <c r="B31" s="195"/>
      <c r="C31" s="184" t="s">
        <v>281</v>
      </c>
      <c r="D31" s="186" t="s">
        <v>282</v>
      </c>
      <c r="E31" s="196">
        <f>E16+E25+E30</f>
        <v>0</v>
      </c>
      <c r="F31" s="197"/>
    </row>
    <row r="32" spans="1:6" x14ac:dyDescent="0.2">
      <c r="A32" s="11"/>
      <c r="B32" s="198" t="s">
        <v>283</v>
      </c>
      <c r="C32" s="177"/>
      <c r="D32" s="182"/>
      <c r="E32" s="199"/>
      <c r="F32" s="197"/>
    </row>
    <row r="33" spans="1:6" x14ac:dyDescent="0.2">
      <c r="A33" s="175"/>
      <c r="B33" s="200"/>
      <c r="C33" s="177" t="s">
        <v>284</v>
      </c>
      <c r="D33" s="182"/>
      <c r="E33" s="33"/>
      <c r="F33" s="197"/>
    </row>
    <row r="34" spans="1:6" x14ac:dyDescent="0.2">
      <c r="A34" s="175"/>
      <c r="B34" s="183"/>
      <c r="C34" s="184" t="s">
        <v>285</v>
      </c>
      <c r="D34" s="16" t="s">
        <v>286</v>
      </c>
      <c r="E34" s="36"/>
      <c r="F34" s="197"/>
    </row>
    <row r="35" spans="1:6" x14ac:dyDescent="0.2">
      <c r="A35" s="175"/>
      <c r="B35" s="183"/>
      <c r="C35" s="184" t="s">
        <v>287</v>
      </c>
      <c r="D35" s="201" t="s">
        <v>288</v>
      </c>
      <c r="E35" s="36"/>
      <c r="F35" s="197"/>
    </row>
    <row r="36" spans="1:6" x14ac:dyDescent="0.2">
      <c r="A36" s="175"/>
      <c r="B36" s="183"/>
      <c r="C36" s="184" t="s">
        <v>289</v>
      </c>
      <c r="D36" s="201" t="s">
        <v>290</v>
      </c>
      <c r="E36" s="36"/>
      <c r="F36" s="197"/>
    </row>
    <row r="37" spans="1:6" x14ac:dyDescent="0.2">
      <c r="A37" s="175"/>
      <c r="B37" s="183"/>
      <c r="C37" s="184" t="s">
        <v>291</v>
      </c>
      <c r="D37" s="201" t="s">
        <v>292</v>
      </c>
      <c r="E37" s="36"/>
      <c r="F37" s="197"/>
    </row>
    <row r="38" spans="1:6" x14ac:dyDescent="0.2">
      <c r="A38" s="175"/>
      <c r="B38" s="183"/>
      <c r="C38" s="184" t="s">
        <v>293</v>
      </c>
      <c r="D38" s="201" t="s">
        <v>294</v>
      </c>
      <c r="E38" s="36"/>
      <c r="F38" s="197"/>
    </row>
    <row r="39" spans="1:6" ht="13.5" thickBot="1" x14ac:dyDescent="0.25">
      <c r="A39" s="175"/>
      <c r="B39" s="202"/>
      <c r="C39" s="184" t="s">
        <v>295</v>
      </c>
      <c r="D39" s="201" t="s">
        <v>296</v>
      </c>
      <c r="E39" s="36"/>
      <c r="F39" s="197"/>
    </row>
    <row r="40" spans="1:6" ht="13.5" thickBot="1" x14ac:dyDescent="0.25">
      <c r="A40" s="11"/>
      <c r="B40" s="200"/>
      <c r="C40" s="184" t="s">
        <v>297</v>
      </c>
      <c r="D40" s="20" t="s">
        <v>298</v>
      </c>
      <c r="E40" s="196">
        <f>SUM(E34:E39)</f>
        <v>0</v>
      </c>
      <c r="F40" s="197"/>
    </row>
    <row r="41" spans="1:6" ht="13.5" thickBot="1" x14ac:dyDescent="0.25">
      <c r="A41" s="11"/>
      <c r="B41" s="183"/>
      <c r="C41" s="184"/>
      <c r="D41" s="16"/>
      <c r="E41" s="203"/>
      <c r="F41" s="197"/>
    </row>
    <row r="42" spans="1:6" ht="13.5" thickBot="1" x14ac:dyDescent="0.25">
      <c r="A42" s="175"/>
      <c r="B42" s="200"/>
      <c r="C42" s="177" t="s">
        <v>299</v>
      </c>
      <c r="D42" s="177"/>
      <c r="E42" s="196">
        <f>E31-E40</f>
        <v>0</v>
      </c>
      <c r="F42" s="197"/>
    </row>
    <row r="43" spans="1:6" ht="13.5" thickBot="1" x14ac:dyDescent="0.25">
      <c r="A43" s="175"/>
      <c r="B43" s="183"/>
      <c r="C43" s="191" t="s">
        <v>300</v>
      </c>
      <c r="D43" s="16" t="s">
        <v>301</v>
      </c>
      <c r="E43" s="36"/>
      <c r="F43" s="197"/>
    </row>
    <row r="44" spans="1:6" ht="13.5" thickBot="1" x14ac:dyDescent="0.25">
      <c r="A44" s="11"/>
      <c r="B44" s="183"/>
      <c r="C44" s="191" t="s">
        <v>302</v>
      </c>
      <c r="D44" s="20" t="s">
        <v>303</v>
      </c>
      <c r="E44" s="196">
        <f>E42-E43</f>
        <v>0</v>
      </c>
      <c r="F44" s="197"/>
    </row>
    <row r="45" spans="1:6" x14ac:dyDescent="0.2">
      <c r="A45" s="175"/>
      <c r="B45" s="200"/>
      <c r="C45" s="191" t="s">
        <v>304</v>
      </c>
      <c r="D45" s="16" t="s">
        <v>305</v>
      </c>
      <c r="E45" s="36"/>
      <c r="F45" s="197"/>
    </row>
    <row r="46" spans="1:6" ht="13.5" thickBot="1" x14ac:dyDescent="0.25">
      <c r="A46" s="175"/>
      <c r="B46" s="202"/>
      <c r="C46" s="191" t="s">
        <v>306</v>
      </c>
      <c r="D46" s="185" t="s">
        <v>307</v>
      </c>
      <c r="E46" s="36"/>
      <c r="F46" s="197"/>
    </row>
    <row r="47" spans="1:6" ht="13.5" thickBot="1" x14ac:dyDescent="0.25">
      <c r="A47" s="175"/>
      <c r="B47" s="200"/>
      <c r="C47" s="191" t="s">
        <v>308</v>
      </c>
      <c r="D47" s="20" t="s">
        <v>309</v>
      </c>
      <c r="E47" s="196">
        <f>E44-E45-E46</f>
        <v>0</v>
      </c>
      <c r="F47" s="197"/>
    </row>
    <row r="48" spans="1:6" ht="13.5" thickBot="1" x14ac:dyDescent="0.25">
      <c r="A48" s="175"/>
      <c r="B48" s="183"/>
      <c r="C48" s="191" t="s">
        <v>310</v>
      </c>
      <c r="D48" s="16" t="s">
        <v>311</v>
      </c>
      <c r="E48" s="36"/>
      <c r="F48" s="197"/>
    </row>
    <row r="49" spans="1:6" ht="13.5" thickBot="1" x14ac:dyDescent="0.25">
      <c r="A49" s="11"/>
      <c r="B49" s="202"/>
      <c r="C49" s="191" t="s">
        <v>312</v>
      </c>
      <c r="D49" s="20" t="s">
        <v>313</v>
      </c>
      <c r="E49" s="196">
        <f>E47-E48</f>
        <v>0</v>
      </c>
      <c r="F49" s="197"/>
    </row>
    <row r="50" spans="1:6" ht="13.5" thickBot="1" x14ac:dyDescent="0.25">
      <c r="A50" s="204"/>
      <c r="B50" s="205"/>
      <c r="C50" s="206"/>
      <c r="D50" s="205"/>
      <c r="E50" s="207"/>
      <c r="F50" s="208"/>
    </row>
  </sheetData>
  <phoneticPr fontId="5" type="noConversion"/>
  <dataValidations count="1">
    <dataValidation type="whole" allowBlank="1" showInputMessage="1" showErrorMessage="1" sqref="E9:E48">
      <formula1>-100000000</formula1>
      <formula2>100000000</formula2>
    </dataValidation>
  </dataValidations>
  <pageMargins left="0.74803149606299213" right="0.74803149606299213" top="0.98425196850393704" bottom="0.98425196850393704" header="0.51181102362204722" footer="0.51181102362204722"/>
  <pageSetup paperSize="9" scale="89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pageSetUpPr fitToPage="1"/>
  </sheetPr>
  <dimension ref="A1:IU61"/>
  <sheetViews>
    <sheetView workbookViewId="0">
      <selection activeCell="S43" sqref="S43"/>
    </sheetView>
  </sheetViews>
  <sheetFormatPr defaultRowHeight="12.75" x14ac:dyDescent="0.2"/>
  <cols>
    <col min="2" max="2" width="10.7109375" bestFit="1" customWidth="1"/>
    <col min="4" max="4" width="10.7109375" bestFit="1" customWidth="1"/>
    <col min="5" max="5" width="10.140625" bestFit="1" customWidth="1"/>
    <col min="6" max="6" width="10.7109375" bestFit="1" customWidth="1"/>
    <col min="8" max="8" width="11.42578125" customWidth="1"/>
    <col min="9" max="9" width="5.28515625" customWidth="1"/>
    <col min="10" max="10" width="11.42578125" customWidth="1"/>
    <col min="11" max="11" width="5.5703125" customWidth="1"/>
    <col min="12" max="12" width="11.42578125" customWidth="1"/>
  </cols>
  <sheetData>
    <row r="1" spans="1:255" x14ac:dyDescent="0.2">
      <c r="A1" s="141"/>
      <c r="B1" s="120"/>
      <c r="C1" s="120"/>
      <c r="D1" s="120"/>
      <c r="E1" s="120"/>
      <c r="F1" s="120"/>
      <c r="G1" s="120"/>
      <c r="H1" s="120"/>
      <c r="I1" s="120"/>
      <c r="J1" s="120"/>
      <c r="K1" s="120"/>
      <c r="L1" s="120"/>
      <c r="M1" s="120"/>
      <c r="N1" s="120"/>
      <c r="O1" s="120"/>
      <c r="P1" s="120"/>
      <c r="Q1" s="120"/>
      <c r="R1" s="120"/>
      <c r="S1" s="120"/>
      <c r="T1" s="120"/>
      <c r="U1" s="120"/>
      <c r="V1" s="120"/>
      <c r="W1" s="120"/>
      <c r="X1" s="120"/>
      <c r="Y1" s="120"/>
      <c r="Z1" s="120"/>
      <c r="AA1" s="120"/>
      <c r="AB1" s="120"/>
      <c r="AC1" s="120"/>
      <c r="AD1" s="120"/>
      <c r="AE1" s="120"/>
      <c r="AF1" s="120"/>
      <c r="AG1" s="120"/>
      <c r="AH1" s="120"/>
      <c r="AI1" s="120"/>
      <c r="AJ1" s="120"/>
      <c r="AK1" s="120"/>
      <c r="AL1" s="120"/>
      <c r="AM1" s="120"/>
      <c r="AN1" s="120"/>
      <c r="AO1" s="120"/>
      <c r="AP1" s="120"/>
      <c r="AQ1" s="120"/>
      <c r="AR1" s="120"/>
      <c r="AS1" s="120"/>
      <c r="AT1" s="120"/>
      <c r="AU1" s="120"/>
      <c r="AV1" s="120"/>
      <c r="AW1" s="120"/>
      <c r="AX1" s="120"/>
      <c r="AY1" s="120"/>
      <c r="AZ1" s="120"/>
      <c r="BA1" s="120"/>
      <c r="BB1" s="120"/>
      <c r="BC1" s="120"/>
      <c r="BD1" s="120"/>
      <c r="BE1" s="120"/>
      <c r="BF1" s="120"/>
      <c r="BG1" s="120"/>
      <c r="BH1" s="120"/>
      <c r="BI1" s="120"/>
      <c r="BJ1" s="120"/>
      <c r="BK1" s="120"/>
      <c r="BL1" s="120"/>
      <c r="BM1" s="120"/>
      <c r="BN1" s="120"/>
      <c r="BO1" s="120"/>
      <c r="BP1" s="120"/>
      <c r="BQ1" s="120"/>
      <c r="BR1" s="120"/>
      <c r="BS1" s="120"/>
      <c r="BT1" s="120"/>
      <c r="BU1" s="120"/>
      <c r="BV1" s="120"/>
      <c r="BW1" s="120"/>
      <c r="BX1" s="120"/>
      <c r="BY1" s="120"/>
      <c r="BZ1" s="120"/>
      <c r="CA1" s="120"/>
      <c r="CB1" s="120"/>
      <c r="CC1" s="120"/>
      <c r="CD1" s="120"/>
      <c r="CE1" s="120"/>
      <c r="CF1" s="120"/>
      <c r="CG1" s="120"/>
      <c r="CH1" s="120"/>
      <c r="CI1" s="120"/>
      <c r="CJ1" s="120"/>
      <c r="CK1" s="120"/>
      <c r="CL1" s="120"/>
      <c r="CM1" s="120"/>
      <c r="CN1" s="120"/>
      <c r="CO1" s="120"/>
      <c r="CP1" s="120"/>
      <c r="CQ1" s="120"/>
      <c r="CR1" s="120"/>
      <c r="CS1" s="120"/>
      <c r="CT1" s="120"/>
      <c r="CU1" s="120"/>
      <c r="CV1" s="120"/>
      <c r="CW1" s="120"/>
      <c r="CX1" s="120"/>
      <c r="CY1" s="120"/>
      <c r="CZ1" s="120"/>
      <c r="DA1" s="120"/>
      <c r="DB1" s="120"/>
      <c r="DC1" s="120"/>
      <c r="DD1" s="120"/>
      <c r="DE1" s="120"/>
      <c r="DF1" s="120"/>
      <c r="DG1" s="120"/>
      <c r="DH1" s="120"/>
      <c r="DI1" s="120"/>
      <c r="DJ1" s="120"/>
      <c r="DK1" s="120"/>
      <c r="DL1" s="120"/>
      <c r="DM1" s="120"/>
      <c r="DN1" s="120"/>
      <c r="DO1" s="120"/>
      <c r="DP1" s="120"/>
      <c r="DQ1" s="120"/>
      <c r="DR1" s="120"/>
      <c r="DS1" s="120"/>
      <c r="DT1" s="120"/>
      <c r="DU1" s="120"/>
      <c r="DV1" s="120"/>
      <c r="DW1" s="120"/>
      <c r="DX1" s="120"/>
      <c r="DY1" s="120"/>
      <c r="DZ1" s="120"/>
      <c r="EA1" s="120"/>
      <c r="EB1" s="120"/>
      <c r="EC1" s="120"/>
      <c r="ED1" s="120"/>
      <c r="EE1" s="120"/>
      <c r="EF1" s="120"/>
      <c r="EG1" s="120"/>
      <c r="EH1" s="120"/>
      <c r="EI1" s="120"/>
      <c r="EJ1" s="120"/>
      <c r="EK1" s="120"/>
      <c r="EL1" s="120"/>
      <c r="EM1" s="120"/>
      <c r="EN1" s="120"/>
      <c r="EO1" s="120"/>
      <c r="EP1" s="120"/>
      <c r="EQ1" s="120"/>
      <c r="ER1" s="120"/>
      <c r="ES1" s="120"/>
      <c r="ET1" s="120"/>
      <c r="EU1" s="120"/>
      <c r="EV1" s="120"/>
      <c r="EW1" s="120"/>
      <c r="EX1" s="120"/>
      <c r="EY1" s="120"/>
      <c r="EZ1" s="120"/>
      <c r="FA1" s="120"/>
      <c r="FB1" s="120"/>
      <c r="FC1" s="120"/>
      <c r="FD1" s="120"/>
      <c r="FE1" s="120"/>
      <c r="FF1" s="120"/>
      <c r="FG1" s="120"/>
      <c r="FH1" s="120"/>
      <c r="FI1" s="120"/>
      <c r="FJ1" s="120"/>
      <c r="FK1" s="120"/>
      <c r="FL1" s="120"/>
      <c r="FM1" s="120"/>
      <c r="FN1" s="120"/>
      <c r="FO1" s="120"/>
      <c r="FP1" s="120"/>
      <c r="FQ1" s="120"/>
      <c r="FR1" s="120"/>
      <c r="FS1" s="120"/>
      <c r="FT1" s="120"/>
      <c r="FU1" s="120"/>
      <c r="FV1" s="120"/>
      <c r="FW1" s="120"/>
      <c r="FX1" s="120"/>
      <c r="FY1" s="120"/>
      <c r="FZ1" s="120"/>
      <c r="GA1" s="120"/>
      <c r="GB1" s="120"/>
      <c r="GC1" s="120"/>
      <c r="GD1" s="120"/>
      <c r="GE1" s="120"/>
      <c r="GF1" s="120"/>
      <c r="GG1" s="120"/>
      <c r="GH1" s="120"/>
      <c r="GI1" s="120"/>
      <c r="GJ1" s="120"/>
      <c r="GK1" s="120"/>
      <c r="GL1" s="120"/>
      <c r="GM1" s="120"/>
      <c r="GN1" s="120"/>
      <c r="GO1" s="120"/>
      <c r="GP1" s="120"/>
      <c r="GQ1" s="120"/>
      <c r="GR1" s="120"/>
      <c r="GS1" s="120"/>
      <c r="GT1" s="120"/>
      <c r="GU1" s="120"/>
      <c r="GV1" s="120"/>
      <c r="GW1" s="120"/>
      <c r="GX1" s="120"/>
      <c r="GY1" s="120"/>
      <c r="GZ1" s="120"/>
      <c r="HA1" s="120"/>
      <c r="HB1" s="120"/>
      <c r="HC1" s="120"/>
      <c r="HD1" s="120"/>
      <c r="HE1" s="120"/>
      <c r="HF1" s="120"/>
      <c r="HG1" s="120"/>
      <c r="HH1" s="120"/>
      <c r="HI1" s="120"/>
      <c r="HJ1" s="120"/>
      <c r="HK1" s="120"/>
      <c r="HL1" s="120"/>
      <c r="HM1" s="120"/>
      <c r="HN1" s="120"/>
      <c r="HO1" s="120"/>
      <c r="HP1" s="120"/>
      <c r="HQ1" s="120"/>
      <c r="HR1" s="120"/>
      <c r="HS1" s="120"/>
      <c r="HT1" s="120"/>
      <c r="HU1" s="120"/>
      <c r="HV1" s="120"/>
      <c r="HW1" s="120"/>
      <c r="HX1" s="120"/>
      <c r="HY1" s="120"/>
      <c r="HZ1" s="120"/>
      <c r="IA1" s="120"/>
      <c r="IB1" s="120"/>
      <c r="IC1" s="120"/>
      <c r="ID1" s="120"/>
      <c r="IE1" s="120"/>
      <c r="IF1" s="120"/>
      <c r="IG1" s="120"/>
      <c r="IH1" s="120"/>
      <c r="II1" s="120"/>
      <c r="IJ1" s="120"/>
      <c r="IK1" s="120"/>
      <c r="IL1" s="120"/>
      <c r="IM1" s="120"/>
      <c r="IN1" s="120"/>
      <c r="IO1" s="120"/>
      <c r="IP1" s="120"/>
      <c r="IQ1" s="120"/>
      <c r="IR1" s="120"/>
      <c r="IS1" s="120"/>
      <c r="IT1" s="120"/>
      <c r="IU1" s="120"/>
    </row>
    <row r="2" spans="1:255" x14ac:dyDescent="0.2">
      <c r="A2" s="141"/>
      <c r="B2" s="127" t="s">
        <v>460</v>
      </c>
      <c r="C2" s="120"/>
      <c r="D2" s="120"/>
      <c r="E2" s="120"/>
      <c r="F2" s="120"/>
      <c r="G2" s="120"/>
      <c r="H2" s="120"/>
      <c r="I2" s="120"/>
      <c r="J2" s="120"/>
      <c r="K2" s="120"/>
      <c r="L2" s="120"/>
      <c r="M2" s="120"/>
      <c r="N2" s="120"/>
      <c r="O2" s="120"/>
      <c r="P2" s="120"/>
      <c r="Q2" s="120"/>
      <c r="R2" s="120"/>
      <c r="S2" s="120"/>
      <c r="T2" s="120"/>
      <c r="U2" s="120"/>
      <c r="V2" s="120"/>
      <c r="W2" s="120"/>
      <c r="X2" s="120"/>
      <c r="Y2" s="120"/>
      <c r="Z2" s="120"/>
      <c r="AA2" s="120"/>
      <c r="AB2" s="120"/>
      <c r="AC2" s="120"/>
      <c r="AD2" s="120"/>
      <c r="AE2" s="120"/>
      <c r="AF2" s="120"/>
      <c r="AG2" s="120"/>
      <c r="AH2" s="120"/>
      <c r="AI2" s="120"/>
      <c r="AJ2" s="120"/>
      <c r="AK2" s="120"/>
      <c r="AL2" s="120"/>
      <c r="AM2" s="120"/>
      <c r="AN2" s="120"/>
      <c r="AO2" s="120"/>
      <c r="AP2" s="120"/>
      <c r="AQ2" s="120"/>
      <c r="AR2" s="120"/>
      <c r="AS2" s="120"/>
      <c r="AT2" s="120"/>
      <c r="AU2" s="120"/>
      <c r="AV2" s="120"/>
      <c r="AW2" s="120"/>
      <c r="AX2" s="120"/>
      <c r="AY2" s="120"/>
      <c r="AZ2" s="120"/>
      <c r="BA2" s="120"/>
      <c r="BB2" s="120"/>
      <c r="BC2" s="120"/>
      <c r="BD2" s="120"/>
      <c r="BE2" s="120"/>
      <c r="BF2" s="120"/>
      <c r="BG2" s="120"/>
      <c r="BH2" s="120"/>
      <c r="BI2" s="120"/>
      <c r="BJ2" s="120"/>
      <c r="BK2" s="120"/>
      <c r="BL2" s="120"/>
      <c r="BM2" s="120"/>
      <c r="BN2" s="120"/>
      <c r="BO2" s="120"/>
      <c r="BP2" s="120"/>
      <c r="BQ2" s="120"/>
      <c r="BR2" s="120"/>
      <c r="BS2" s="120"/>
      <c r="BT2" s="120"/>
      <c r="BU2" s="120"/>
      <c r="BV2" s="120"/>
      <c r="BW2" s="120"/>
      <c r="BX2" s="120"/>
      <c r="BY2" s="120"/>
      <c r="BZ2" s="120"/>
      <c r="CA2" s="120"/>
      <c r="CB2" s="120"/>
      <c r="CC2" s="120"/>
      <c r="CD2" s="120"/>
      <c r="CE2" s="120"/>
      <c r="CF2" s="120"/>
      <c r="CG2" s="120"/>
      <c r="CH2" s="120"/>
      <c r="CI2" s="120"/>
      <c r="CJ2" s="120"/>
      <c r="CK2" s="120"/>
      <c r="CL2" s="120"/>
      <c r="CM2" s="120"/>
      <c r="CN2" s="120"/>
      <c r="CO2" s="120"/>
      <c r="CP2" s="120"/>
      <c r="CQ2" s="120"/>
      <c r="CR2" s="120"/>
      <c r="CS2" s="120"/>
      <c r="CT2" s="120"/>
      <c r="CU2" s="120"/>
      <c r="CV2" s="120"/>
      <c r="CW2" s="120"/>
      <c r="CX2" s="120"/>
      <c r="CY2" s="120"/>
      <c r="CZ2" s="120"/>
      <c r="DA2" s="120"/>
      <c r="DB2" s="120"/>
      <c r="DC2" s="120"/>
      <c r="DD2" s="120"/>
      <c r="DE2" s="120"/>
      <c r="DF2" s="120"/>
      <c r="DG2" s="120"/>
      <c r="DH2" s="120"/>
      <c r="DI2" s="120"/>
      <c r="DJ2" s="120"/>
      <c r="DK2" s="120"/>
      <c r="DL2" s="120"/>
      <c r="DM2" s="120"/>
      <c r="DN2" s="120"/>
      <c r="DO2" s="120"/>
      <c r="DP2" s="120"/>
      <c r="DQ2" s="120"/>
      <c r="DR2" s="120"/>
      <c r="DS2" s="120"/>
      <c r="DT2" s="120"/>
      <c r="DU2" s="120"/>
      <c r="DV2" s="120"/>
      <c r="DW2" s="120"/>
      <c r="DX2" s="120"/>
      <c r="DY2" s="120"/>
      <c r="DZ2" s="120"/>
      <c r="EA2" s="120"/>
      <c r="EB2" s="120"/>
      <c r="EC2" s="120"/>
      <c r="ED2" s="120"/>
      <c r="EE2" s="120"/>
      <c r="EF2" s="120"/>
      <c r="EG2" s="120"/>
      <c r="EH2" s="120"/>
      <c r="EI2" s="120"/>
      <c r="EJ2" s="120"/>
      <c r="EK2" s="120"/>
      <c r="EL2" s="120"/>
      <c r="EM2" s="120"/>
      <c r="EN2" s="120"/>
      <c r="EO2" s="120"/>
      <c r="EP2" s="120"/>
      <c r="EQ2" s="120"/>
      <c r="ER2" s="120"/>
      <c r="ES2" s="120"/>
      <c r="ET2" s="120"/>
      <c r="EU2" s="120"/>
      <c r="EV2" s="120"/>
      <c r="EW2" s="120"/>
      <c r="EX2" s="120"/>
      <c r="EY2" s="120"/>
      <c r="EZ2" s="120"/>
      <c r="FA2" s="120"/>
      <c r="FB2" s="120"/>
      <c r="FC2" s="120"/>
      <c r="FD2" s="120"/>
      <c r="FE2" s="120"/>
      <c r="FF2" s="120"/>
      <c r="FG2" s="120"/>
      <c r="FH2" s="120"/>
      <c r="FI2" s="120"/>
      <c r="FJ2" s="120"/>
      <c r="FK2" s="120"/>
      <c r="FL2" s="120"/>
      <c r="FM2" s="120"/>
      <c r="FN2" s="120"/>
      <c r="FO2" s="120"/>
      <c r="FP2" s="120"/>
      <c r="FQ2" s="120"/>
      <c r="FR2" s="120"/>
      <c r="FS2" s="120"/>
      <c r="FT2" s="120"/>
      <c r="FU2" s="120"/>
      <c r="FV2" s="120"/>
      <c r="FW2" s="120"/>
      <c r="FX2" s="120"/>
      <c r="FY2" s="120"/>
      <c r="FZ2" s="120"/>
      <c r="GA2" s="120"/>
      <c r="GB2" s="120"/>
      <c r="GC2" s="120"/>
      <c r="GD2" s="120"/>
      <c r="GE2" s="120"/>
      <c r="GF2" s="120"/>
      <c r="GG2" s="120"/>
      <c r="GH2" s="120"/>
      <c r="GI2" s="120"/>
      <c r="GJ2" s="120"/>
      <c r="GK2" s="120"/>
      <c r="GL2" s="120"/>
      <c r="GM2" s="120"/>
      <c r="GN2" s="120"/>
      <c r="GO2" s="120"/>
      <c r="GP2" s="120"/>
      <c r="GQ2" s="120"/>
      <c r="GR2" s="120"/>
      <c r="GS2" s="120"/>
      <c r="GT2" s="120"/>
      <c r="GU2" s="120"/>
      <c r="GV2" s="120"/>
      <c r="GW2" s="120"/>
      <c r="GX2" s="120"/>
      <c r="GY2" s="120"/>
      <c r="GZ2" s="120"/>
      <c r="HA2" s="120"/>
      <c r="HB2" s="120"/>
      <c r="HC2" s="120"/>
      <c r="HD2" s="120"/>
      <c r="HE2" s="120"/>
      <c r="HF2" s="120"/>
      <c r="HG2" s="120"/>
      <c r="HH2" s="120"/>
      <c r="HI2" s="120"/>
      <c r="HJ2" s="120"/>
      <c r="HK2" s="120"/>
      <c r="HL2" s="120"/>
      <c r="HM2" s="120"/>
      <c r="HN2" s="120"/>
      <c r="HO2" s="120"/>
      <c r="HP2" s="120"/>
      <c r="HQ2" s="120"/>
      <c r="HR2" s="120"/>
      <c r="HS2" s="120"/>
      <c r="HT2" s="120"/>
      <c r="HU2" s="120"/>
      <c r="HV2" s="120"/>
      <c r="HW2" s="120"/>
      <c r="HX2" s="120"/>
      <c r="HY2" s="120"/>
      <c r="HZ2" s="120"/>
      <c r="IA2" s="120"/>
      <c r="IB2" s="120"/>
      <c r="IC2" s="120"/>
      <c r="ID2" s="120"/>
      <c r="IE2" s="120"/>
      <c r="IF2" s="120"/>
      <c r="IG2" s="120"/>
      <c r="IH2" s="120"/>
      <c r="II2" s="120"/>
      <c r="IJ2" s="120"/>
      <c r="IK2" s="120"/>
      <c r="IL2" s="120"/>
      <c r="IM2" s="120"/>
      <c r="IN2" s="120"/>
      <c r="IO2" s="120"/>
      <c r="IP2" s="120"/>
      <c r="IQ2" s="120"/>
      <c r="IR2" s="120"/>
      <c r="IS2" s="120"/>
      <c r="IT2" s="120"/>
      <c r="IU2" s="120"/>
    </row>
    <row r="3" spans="1:255" x14ac:dyDescent="0.2">
      <c r="A3" s="141"/>
      <c r="B3" s="120"/>
      <c r="C3" s="120"/>
      <c r="D3" s="120"/>
      <c r="E3" s="120"/>
      <c r="F3" s="120"/>
      <c r="G3" s="120"/>
      <c r="H3" s="120"/>
      <c r="I3" s="120"/>
      <c r="J3" s="120"/>
      <c r="K3" s="120"/>
      <c r="L3" s="120"/>
      <c r="M3" s="120"/>
      <c r="N3" s="120"/>
      <c r="O3" s="120"/>
      <c r="P3" s="120"/>
      <c r="Q3" s="120"/>
      <c r="R3" s="120"/>
      <c r="S3" s="120"/>
      <c r="T3" s="120"/>
      <c r="U3" s="120"/>
      <c r="V3" s="120"/>
      <c r="W3" s="120"/>
      <c r="X3" s="120"/>
      <c r="Y3" s="120"/>
      <c r="Z3" s="120"/>
      <c r="AA3" s="120"/>
      <c r="AB3" s="120"/>
      <c r="AC3" s="120"/>
      <c r="AD3" s="120"/>
      <c r="AE3" s="120"/>
      <c r="AF3" s="120"/>
      <c r="AG3" s="120"/>
      <c r="AH3" s="120"/>
      <c r="AI3" s="120"/>
      <c r="AJ3" s="120"/>
      <c r="AK3" s="120"/>
      <c r="AL3" s="120"/>
      <c r="AM3" s="120"/>
      <c r="AN3" s="120"/>
      <c r="AO3" s="120"/>
      <c r="AP3" s="120"/>
      <c r="AQ3" s="120"/>
      <c r="AR3" s="120"/>
      <c r="AS3" s="120"/>
      <c r="AT3" s="120"/>
      <c r="AU3" s="120"/>
      <c r="AV3" s="120"/>
      <c r="AW3" s="120"/>
      <c r="AX3" s="120"/>
      <c r="AY3" s="120"/>
      <c r="AZ3" s="120"/>
      <c r="BA3" s="120"/>
      <c r="BB3" s="120"/>
      <c r="BC3" s="120"/>
      <c r="BD3" s="120"/>
      <c r="BE3" s="120"/>
      <c r="BF3" s="120"/>
      <c r="BG3" s="120"/>
      <c r="BH3" s="120"/>
      <c r="BI3" s="120"/>
      <c r="BJ3" s="120"/>
      <c r="BK3" s="120"/>
      <c r="BL3" s="120"/>
      <c r="BM3" s="120"/>
      <c r="BN3" s="120"/>
      <c r="BO3" s="120"/>
      <c r="BP3" s="120"/>
      <c r="BQ3" s="120"/>
      <c r="BR3" s="120"/>
      <c r="BS3" s="120"/>
      <c r="BT3" s="120"/>
      <c r="BU3" s="120"/>
      <c r="BV3" s="120"/>
      <c r="BW3" s="120"/>
      <c r="BX3" s="120"/>
      <c r="BY3" s="120"/>
      <c r="BZ3" s="120"/>
      <c r="CA3" s="120"/>
      <c r="CB3" s="120"/>
      <c r="CC3" s="120"/>
      <c r="CD3" s="120"/>
      <c r="CE3" s="120"/>
      <c r="CF3" s="120"/>
      <c r="CG3" s="120"/>
      <c r="CH3" s="120"/>
      <c r="CI3" s="120"/>
      <c r="CJ3" s="120"/>
      <c r="CK3" s="120"/>
      <c r="CL3" s="120"/>
      <c r="CM3" s="120"/>
      <c r="CN3" s="120"/>
      <c r="CO3" s="120"/>
      <c r="CP3" s="120"/>
      <c r="CQ3" s="120"/>
      <c r="CR3" s="120"/>
      <c r="CS3" s="120"/>
      <c r="CT3" s="120"/>
      <c r="CU3" s="120"/>
      <c r="CV3" s="120"/>
      <c r="CW3" s="120"/>
      <c r="CX3" s="120"/>
      <c r="CY3" s="120"/>
      <c r="CZ3" s="120"/>
      <c r="DA3" s="120"/>
      <c r="DB3" s="120"/>
      <c r="DC3" s="120"/>
      <c r="DD3" s="120"/>
      <c r="DE3" s="120"/>
      <c r="DF3" s="120"/>
      <c r="DG3" s="120"/>
      <c r="DH3" s="120"/>
      <c r="DI3" s="120"/>
      <c r="DJ3" s="120"/>
      <c r="DK3" s="120"/>
      <c r="DL3" s="120"/>
      <c r="DM3" s="120"/>
      <c r="DN3" s="120"/>
      <c r="DO3" s="120"/>
      <c r="DP3" s="120"/>
      <c r="DQ3" s="120"/>
      <c r="DR3" s="120"/>
      <c r="DS3" s="120"/>
      <c r="DT3" s="120"/>
      <c r="DU3" s="120"/>
      <c r="DV3" s="120"/>
      <c r="DW3" s="120"/>
      <c r="DX3" s="120"/>
      <c r="DY3" s="120"/>
      <c r="DZ3" s="120"/>
      <c r="EA3" s="120"/>
      <c r="EB3" s="120"/>
      <c r="EC3" s="120"/>
      <c r="ED3" s="120"/>
      <c r="EE3" s="120"/>
      <c r="EF3" s="120"/>
      <c r="EG3" s="120"/>
      <c r="EH3" s="120"/>
      <c r="EI3" s="120"/>
      <c r="EJ3" s="120"/>
      <c r="EK3" s="120"/>
      <c r="EL3" s="120"/>
      <c r="EM3" s="120"/>
      <c r="EN3" s="120"/>
      <c r="EO3" s="120"/>
      <c r="EP3" s="120"/>
      <c r="EQ3" s="120"/>
      <c r="ER3" s="120"/>
      <c r="ES3" s="120"/>
      <c r="ET3" s="120"/>
      <c r="EU3" s="120"/>
      <c r="EV3" s="120"/>
      <c r="EW3" s="120"/>
      <c r="EX3" s="120"/>
      <c r="EY3" s="120"/>
      <c r="EZ3" s="120"/>
      <c r="FA3" s="120"/>
      <c r="FB3" s="120"/>
      <c r="FC3" s="120"/>
      <c r="FD3" s="120"/>
      <c r="FE3" s="120"/>
      <c r="FF3" s="120"/>
      <c r="FG3" s="120"/>
      <c r="FH3" s="120"/>
      <c r="FI3" s="120"/>
      <c r="FJ3" s="120"/>
      <c r="FK3" s="120"/>
      <c r="FL3" s="120"/>
      <c r="FM3" s="120"/>
      <c r="FN3" s="120"/>
      <c r="FO3" s="120"/>
      <c r="FP3" s="120"/>
      <c r="FQ3" s="120"/>
      <c r="FR3" s="120"/>
      <c r="FS3" s="120"/>
      <c r="FT3" s="120"/>
      <c r="FU3" s="120"/>
      <c r="FV3" s="120"/>
      <c r="FW3" s="120"/>
      <c r="FX3" s="120"/>
      <c r="FY3" s="120"/>
      <c r="FZ3" s="120"/>
      <c r="GA3" s="120"/>
      <c r="GB3" s="120"/>
      <c r="GC3" s="120"/>
      <c r="GD3" s="120"/>
      <c r="GE3" s="120"/>
      <c r="GF3" s="120"/>
      <c r="GG3" s="120"/>
      <c r="GH3" s="120"/>
      <c r="GI3" s="120"/>
      <c r="GJ3" s="120"/>
      <c r="GK3" s="120"/>
      <c r="GL3" s="120"/>
      <c r="GM3" s="120"/>
      <c r="GN3" s="120"/>
      <c r="GO3" s="120"/>
      <c r="GP3" s="120"/>
      <c r="GQ3" s="120"/>
      <c r="GR3" s="120"/>
      <c r="GS3" s="120"/>
      <c r="GT3" s="120"/>
      <c r="GU3" s="120"/>
      <c r="GV3" s="120"/>
      <c r="GW3" s="120"/>
      <c r="GX3" s="120"/>
      <c r="GY3" s="120"/>
      <c r="GZ3" s="120"/>
      <c r="HA3" s="120"/>
      <c r="HB3" s="120"/>
      <c r="HC3" s="120"/>
      <c r="HD3" s="120"/>
      <c r="HE3" s="120"/>
      <c r="HF3" s="120"/>
      <c r="HG3" s="120"/>
      <c r="HH3" s="120"/>
      <c r="HI3" s="120"/>
      <c r="HJ3" s="120"/>
      <c r="HK3" s="120"/>
      <c r="HL3" s="120"/>
      <c r="HM3" s="120"/>
      <c r="HN3" s="120"/>
      <c r="HO3" s="120"/>
      <c r="HP3" s="120"/>
      <c r="HQ3" s="120"/>
      <c r="HR3" s="120"/>
      <c r="HS3" s="120"/>
      <c r="HT3" s="120"/>
      <c r="HU3" s="120"/>
      <c r="HV3" s="120"/>
      <c r="HW3" s="120"/>
      <c r="HX3" s="120"/>
      <c r="HY3" s="120"/>
      <c r="HZ3" s="120"/>
      <c r="IA3" s="120"/>
      <c r="IB3" s="120"/>
      <c r="IC3" s="120"/>
      <c r="ID3" s="120"/>
      <c r="IE3" s="120"/>
      <c r="IF3" s="120"/>
      <c r="IG3" s="120"/>
      <c r="IH3" s="120"/>
      <c r="II3" s="120"/>
      <c r="IJ3" s="120"/>
      <c r="IK3" s="120"/>
      <c r="IL3" s="120"/>
      <c r="IM3" s="120"/>
      <c r="IN3" s="120"/>
      <c r="IO3" s="120"/>
      <c r="IP3" s="120"/>
      <c r="IQ3" s="120"/>
      <c r="IR3" s="120"/>
      <c r="IS3" s="120"/>
      <c r="IT3" s="120"/>
      <c r="IU3" s="120"/>
    </row>
    <row r="4" spans="1:255" x14ac:dyDescent="0.2">
      <c r="A4" s="210" t="s">
        <v>67</v>
      </c>
      <c r="B4" s="127" t="s">
        <v>314</v>
      </c>
      <c r="C4" s="128"/>
      <c r="D4" s="128"/>
      <c r="E4" s="128"/>
      <c r="F4" s="128"/>
      <c r="G4" s="120"/>
      <c r="H4" s="120"/>
      <c r="I4" s="120"/>
      <c r="J4" s="120"/>
      <c r="K4" s="120"/>
      <c r="L4" s="120"/>
      <c r="M4" s="120"/>
      <c r="N4" s="120"/>
      <c r="O4" s="120"/>
      <c r="P4" s="120"/>
      <c r="Q4" s="120"/>
      <c r="R4" s="120"/>
      <c r="S4" s="120"/>
      <c r="T4" s="120"/>
      <c r="U4" s="120"/>
      <c r="V4" s="120"/>
      <c r="W4" s="120"/>
      <c r="X4" s="120"/>
      <c r="Y4" s="120"/>
      <c r="Z4" s="120"/>
      <c r="AA4" s="120"/>
      <c r="AB4" s="120"/>
      <c r="AC4" s="120"/>
      <c r="AD4" s="120"/>
      <c r="AE4" s="120"/>
      <c r="AF4" s="120"/>
      <c r="AG4" s="120"/>
      <c r="AH4" s="120"/>
      <c r="AI4" s="120"/>
      <c r="AJ4" s="120"/>
      <c r="AK4" s="120"/>
      <c r="AL4" s="120"/>
      <c r="AM4" s="120"/>
      <c r="AN4" s="120"/>
      <c r="AO4" s="120"/>
      <c r="AP4" s="120"/>
      <c r="AQ4" s="120"/>
      <c r="AR4" s="120"/>
      <c r="AS4" s="120"/>
      <c r="AT4" s="120"/>
      <c r="AU4" s="120"/>
      <c r="AV4" s="120"/>
      <c r="AW4" s="120"/>
      <c r="AX4" s="120"/>
      <c r="AY4" s="120"/>
      <c r="AZ4" s="120"/>
      <c r="BA4" s="120"/>
      <c r="BB4" s="120"/>
      <c r="BC4" s="120"/>
      <c r="BD4" s="120"/>
      <c r="BE4" s="120"/>
      <c r="BF4" s="120"/>
      <c r="BG4" s="120"/>
      <c r="BH4" s="120"/>
      <c r="BI4" s="120"/>
      <c r="BJ4" s="120"/>
      <c r="BK4" s="120"/>
      <c r="BL4" s="120"/>
      <c r="BM4" s="120"/>
      <c r="BN4" s="120"/>
      <c r="BO4" s="120"/>
      <c r="BP4" s="120"/>
      <c r="BQ4" s="120"/>
      <c r="BR4" s="120"/>
      <c r="BS4" s="120"/>
      <c r="BT4" s="120"/>
      <c r="BU4" s="120"/>
      <c r="BV4" s="120"/>
      <c r="BW4" s="120"/>
      <c r="BX4" s="120"/>
      <c r="BY4" s="120"/>
      <c r="BZ4" s="120"/>
      <c r="CA4" s="120"/>
      <c r="CB4" s="120"/>
      <c r="CC4" s="120"/>
      <c r="CD4" s="120"/>
      <c r="CE4" s="120"/>
      <c r="CF4" s="120"/>
      <c r="CG4" s="120"/>
      <c r="CH4" s="120"/>
      <c r="CI4" s="120"/>
      <c r="CJ4" s="120"/>
      <c r="CK4" s="120"/>
      <c r="CL4" s="120"/>
      <c r="CM4" s="120"/>
      <c r="CN4" s="120"/>
      <c r="CO4" s="120"/>
      <c r="CP4" s="120"/>
      <c r="CQ4" s="120"/>
      <c r="CR4" s="120"/>
      <c r="CS4" s="120"/>
      <c r="CT4" s="120"/>
      <c r="CU4" s="120"/>
      <c r="CV4" s="120"/>
      <c r="CW4" s="120"/>
      <c r="CX4" s="120"/>
      <c r="CY4" s="120"/>
      <c r="CZ4" s="120"/>
      <c r="DA4" s="120"/>
      <c r="DB4" s="120"/>
      <c r="DC4" s="120"/>
      <c r="DD4" s="120"/>
      <c r="DE4" s="120"/>
      <c r="DF4" s="120"/>
      <c r="DG4" s="120"/>
      <c r="DH4" s="120"/>
      <c r="DI4" s="120"/>
      <c r="DJ4" s="120"/>
      <c r="DK4" s="120"/>
      <c r="DL4" s="120"/>
      <c r="DM4" s="120"/>
      <c r="DN4" s="120"/>
      <c r="DO4" s="120"/>
      <c r="DP4" s="120"/>
      <c r="DQ4" s="120"/>
      <c r="DR4" s="120"/>
      <c r="DS4" s="120"/>
      <c r="DT4" s="120"/>
      <c r="DU4" s="120"/>
      <c r="DV4" s="120"/>
      <c r="DW4" s="120"/>
      <c r="DX4" s="120"/>
      <c r="DY4" s="120"/>
      <c r="DZ4" s="120"/>
      <c r="EA4" s="120"/>
      <c r="EB4" s="120"/>
      <c r="EC4" s="120"/>
      <c r="ED4" s="120"/>
      <c r="EE4" s="120"/>
      <c r="EF4" s="120"/>
      <c r="EG4" s="120"/>
      <c r="EH4" s="120"/>
      <c r="EI4" s="120"/>
      <c r="EJ4" s="120"/>
      <c r="EK4" s="120"/>
      <c r="EL4" s="120"/>
      <c r="EM4" s="120"/>
      <c r="EN4" s="120"/>
      <c r="EO4" s="120"/>
      <c r="EP4" s="120"/>
      <c r="EQ4" s="120"/>
      <c r="ER4" s="120"/>
      <c r="ES4" s="120"/>
      <c r="ET4" s="120"/>
      <c r="EU4" s="120"/>
      <c r="EV4" s="120"/>
      <c r="EW4" s="120"/>
      <c r="EX4" s="120"/>
      <c r="EY4" s="120"/>
      <c r="EZ4" s="120"/>
      <c r="FA4" s="120"/>
      <c r="FB4" s="120"/>
      <c r="FC4" s="120"/>
      <c r="FD4" s="120"/>
      <c r="FE4" s="120"/>
      <c r="FF4" s="120"/>
      <c r="FG4" s="120"/>
      <c r="FH4" s="120"/>
      <c r="FI4" s="120"/>
      <c r="FJ4" s="120"/>
      <c r="FK4" s="120"/>
      <c r="FL4" s="120"/>
      <c r="FM4" s="120"/>
      <c r="FN4" s="120"/>
      <c r="FO4" s="120"/>
      <c r="FP4" s="120"/>
      <c r="FQ4" s="120"/>
      <c r="FR4" s="120"/>
      <c r="FS4" s="120"/>
      <c r="FT4" s="120"/>
      <c r="FU4" s="120"/>
      <c r="FV4" s="120"/>
      <c r="FW4" s="120"/>
      <c r="FX4" s="120"/>
      <c r="FY4" s="120"/>
      <c r="FZ4" s="120"/>
      <c r="GA4" s="120"/>
      <c r="GB4" s="120"/>
      <c r="GC4" s="120"/>
      <c r="GD4" s="120"/>
      <c r="GE4" s="120"/>
      <c r="GF4" s="120"/>
      <c r="GG4" s="120"/>
      <c r="GH4" s="120"/>
      <c r="GI4" s="120"/>
      <c r="GJ4" s="120"/>
      <c r="GK4" s="120"/>
      <c r="GL4" s="120"/>
      <c r="GM4" s="120"/>
      <c r="GN4" s="120"/>
      <c r="GO4" s="120"/>
      <c r="GP4" s="120"/>
      <c r="GQ4" s="120"/>
      <c r="GR4" s="120"/>
      <c r="GS4" s="120"/>
      <c r="GT4" s="120"/>
      <c r="GU4" s="120"/>
      <c r="GV4" s="120"/>
      <c r="GW4" s="120"/>
      <c r="GX4" s="120"/>
      <c r="GY4" s="120"/>
      <c r="GZ4" s="120"/>
      <c r="HA4" s="120"/>
      <c r="HB4" s="120"/>
      <c r="HC4" s="120"/>
      <c r="HD4" s="120"/>
      <c r="HE4" s="120"/>
      <c r="HF4" s="120"/>
      <c r="HG4" s="120"/>
      <c r="HH4" s="120"/>
      <c r="HI4" s="120"/>
      <c r="HJ4" s="120"/>
      <c r="HK4" s="120"/>
      <c r="HL4" s="120"/>
      <c r="HM4" s="120"/>
      <c r="HN4" s="120"/>
      <c r="HO4" s="120"/>
      <c r="HP4" s="120"/>
      <c r="HQ4" s="120"/>
      <c r="HR4" s="120"/>
      <c r="HS4" s="120"/>
      <c r="HT4" s="120"/>
      <c r="HU4" s="120"/>
      <c r="HV4" s="120"/>
      <c r="HW4" s="120"/>
      <c r="HX4" s="120"/>
      <c r="HY4" s="120"/>
      <c r="HZ4" s="120"/>
      <c r="IA4" s="120"/>
      <c r="IB4" s="120"/>
      <c r="IC4" s="120"/>
      <c r="ID4" s="120"/>
      <c r="IE4" s="120"/>
      <c r="IF4" s="120"/>
      <c r="IG4" s="120"/>
      <c r="IH4" s="120"/>
      <c r="II4" s="120"/>
      <c r="IJ4" s="120"/>
      <c r="IK4" s="120"/>
      <c r="IL4" s="120"/>
      <c r="IM4" s="120"/>
      <c r="IN4" s="120"/>
      <c r="IO4" s="120"/>
      <c r="IP4" s="120"/>
      <c r="IQ4" s="120"/>
      <c r="IR4" s="120"/>
      <c r="IS4" s="120"/>
      <c r="IT4" s="120"/>
      <c r="IU4" s="120"/>
    </row>
    <row r="5" spans="1:255" x14ac:dyDescent="0.2">
      <c r="A5" s="211"/>
      <c r="B5" s="212"/>
      <c r="C5" s="120"/>
      <c r="D5" s="120"/>
      <c r="E5" s="120"/>
      <c r="F5" s="120"/>
      <c r="G5" s="120"/>
      <c r="H5" s="120"/>
      <c r="I5" s="120"/>
      <c r="J5" s="120"/>
      <c r="K5" s="120"/>
      <c r="L5" s="120"/>
      <c r="M5" s="120"/>
      <c r="N5" s="120"/>
      <c r="O5" s="120"/>
      <c r="P5" s="120"/>
      <c r="Q5" s="120"/>
      <c r="R5" s="120"/>
      <c r="S5" s="120"/>
      <c r="T5" s="120"/>
      <c r="U5" s="120"/>
      <c r="V5" s="120"/>
      <c r="W5" s="120"/>
      <c r="X5" s="120"/>
      <c r="Y5" s="120"/>
      <c r="Z5" s="120"/>
      <c r="AA5" s="120"/>
      <c r="AB5" s="120"/>
      <c r="AC5" s="120"/>
      <c r="AD5" s="120"/>
      <c r="AE5" s="120"/>
      <c r="AF5" s="120"/>
      <c r="AG5" s="120"/>
      <c r="AH5" s="120"/>
      <c r="AI5" s="120"/>
      <c r="AJ5" s="120"/>
      <c r="AK5" s="120"/>
      <c r="AL5" s="120"/>
      <c r="AM5" s="120"/>
      <c r="AN5" s="120"/>
      <c r="AO5" s="120"/>
      <c r="AP5" s="120"/>
      <c r="AQ5" s="120"/>
      <c r="AR5" s="120"/>
      <c r="AS5" s="120"/>
      <c r="AT5" s="120"/>
      <c r="AU5" s="120"/>
      <c r="AV5" s="120"/>
      <c r="AW5" s="120"/>
      <c r="AX5" s="120"/>
      <c r="AY5" s="120"/>
      <c r="AZ5" s="120"/>
      <c r="BA5" s="120"/>
      <c r="BB5" s="120"/>
      <c r="BC5" s="120"/>
      <c r="BD5" s="120"/>
      <c r="BE5" s="120"/>
      <c r="BF5" s="120"/>
      <c r="BG5" s="120"/>
      <c r="BH5" s="120"/>
      <c r="BI5" s="120"/>
      <c r="BJ5" s="120"/>
      <c r="BK5" s="120"/>
      <c r="BL5" s="120"/>
      <c r="BM5" s="120"/>
      <c r="BN5" s="120"/>
      <c r="BO5" s="120"/>
      <c r="BP5" s="120"/>
      <c r="BQ5" s="120"/>
      <c r="BR5" s="120"/>
      <c r="BS5" s="120"/>
      <c r="BT5" s="120"/>
      <c r="BU5" s="120"/>
      <c r="BV5" s="120"/>
      <c r="BW5" s="120"/>
      <c r="BX5" s="120"/>
      <c r="BY5" s="120"/>
      <c r="BZ5" s="120"/>
      <c r="CA5" s="120"/>
      <c r="CB5" s="120"/>
      <c r="CC5" s="120"/>
      <c r="CD5" s="120"/>
      <c r="CE5" s="120"/>
      <c r="CF5" s="120"/>
      <c r="CG5" s="120"/>
      <c r="CH5" s="120"/>
      <c r="CI5" s="120"/>
      <c r="CJ5" s="120"/>
      <c r="CK5" s="120"/>
      <c r="CL5" s="120"/>
      <c r="CM5" s="120"/>
      <c r="CN5" s="120"/>
      <c r="CO5" s="120"/>
      <c r="CP5" s="120"/>
      <c r="CQ5" s="120"/>
      <c r="CR5" s="120"/>
      <c r="CS5" s="120"/>
      <c r="CT5" s="120"/>
      <c r="CU5" s="120"/>
      <c r="CV5" s="120"/>
      <c r="CW5" s="120"/>
      <c r="CX5" s="120"/>
      <c r="CY5" s="120"/>
      <c r="CZ5" s="120"/>
      <c r="DA5" s="120"/>
      <c r="DB5" s="120"/>
      <c r="DC5" s="120"/>
      <c r="DD5" s="120"/>
      <c r="DE5" s="120"/>
      <c r="DF5" s="120"/>
      <c r="DG5" s="120"/>
      <c r="DH5" s="120"/>
      <c r="DI5" s="120"/>
      <c r="DJ5" s="120"/>
      <c r="DK5" s="120"/>
      <c r="DL5" s="120"/>
      <c r="DM5" s="120"/>
      <c r="DN5" s="120"/>
      <c r="DO5" s="120"/>
      <c r="DP5" s="120"/>
      <c r="DQ5" s="120"/>
      <c r="DR5" s="120"/>
      <c r="DS5" s="120"/>
      <c r="DT5" s="120"/>
      <c r="DU5" s="120"/>
      <c r="DV5" s="120"/>
      <c r="DW5" s="120"/>
      <c r="DX5" s="120"/>
      <c r="DY5" s="120"/>
      <c r="DZ5" s="120"/>
      <c r="EA5" s="120"/>
      <c r="EB5" s="120"/>
      <c r="EC5" s="120"/>
      <c r="ED5" s="120"/>
      <c r="EE5" s="120"/>
      <c r="EF5" s="120"/>
      <c r="EG5" s="120"/>
      <c r="EH5" s="120"/>
      <c r="EI5" s="120"/>
      <c r="EJ5" s="120"/>
      <c r="EK5" s="120"/>
      <c r="EL5" s="120"/>
      <c r="EM5" s="120"/>
      <c r="EN5" s="120"/>
      <c r="EO5" s="120"/>
      <c r="EP5" s="120"/>
      <c r="EQ5" s="120"/>
      <c r="ER5" s="120"/>
      <c r="ES5" s="120"/>
      <c r="ET5" s="120"/>
      <c r="EU5" s="120"/>
      <c r="EV5" s="120"/>
      <c r="EW5" s="120"/>
      <c r="EX5" s="120"/>
      <c r="EY5" s="120"/>
      <c r="EZ5" s="120"/>
      <c r="FA5" s="120"/>
      <c r="FB5" s="120"/>
      <c r="FC5" s="120"/>
      <c r="FD5" s="120"/>
      <c r="FE5" s="120"/>
      <c r="FF5" s="120"/>
      <c r="FG5" s="120"/>
      <c r="FH5" s="120"/>
      <c r="FI5" s="120"/>
      <c r="FJ5" s="120"/>
      <c r="FK5" s="120"/>
      <c r="FL5" s="120"/>
      <c r="FM5" s="120"/>
      <c r="FN5" s="120"/>
      <c r="FO5" s="120"/>
      <c r="FP5" s="120"/>
      <c r="FQ5" s="120"/>
      <c r="FR5" s="120"/>
      <c r="FS5" s="120"/>
      <c r="FT5" s="120"/>
      <c r="FU5" s="120"/>
      <c r="FV5" s="120"/>
      <c r="FW5" s="120"/>
      <c r="FX5" s="120"/>
      <c r="FY5" s="120"/>
      <c r="FZ5" s="120"/>
      <c r="GA5" s="120"/>
      <c r="GB5" s="120"/>
      <c r="GC5" s="120"/>
      <c r="GD5" s="120"/>
      <c r="GE5" s="120"/>
      <c r="GF5" s="120"/>
      <c r="GG5" s="120"/>
      <c r="GH5" s="120"/>
      <c r="GI5" s="120"/>
      <c r="GJ5" s="120"/>
      <c r="GK5" s="120"/>
      <c r="GL5" s="120"/>
      <c r="GM5" s="120"/>
      <c r="GN5" s="120"/>
      <c r="GO5" s="120"/>
      <c r="GP5" s="120"/>
      <c r="GQ5" s="120"/>
      <c r="GR5" s="120"/>
      <c r="GS5" s="120"/>
      <c r="GT5" s="120"/>
      <c r="GU5" s="120"/>
      <c r="GV5" s="120"/>
      <c r="GW5" s="120"/>
      <c r="GX5" s="120"/>
      <c r="GY5" s="120"/>
      <c r="GZ5" s="120"/>
      <c r="HA5" s="120"/>
      <c r="HB5" s="120"/>
      <c r="HC5" s="120"/>
      <c r="HD5" s="120"/>
      <c r="HE5" s="120"/>
      <c r="HF5" s="120"/>
      <c r="HG5" s="120"/>
      <c r="HH5" s="120"/>
      <c r="HI5" s="120"/>
      <c r="HJ5" s="120"/>
      <c r="HK5" s="120"/>
      <c r="HL5" s="120"/>
      <c r="HM5" s="120"/>
      <c r="HN5" s="120"/>
      <c r="HO5" s="120"/>
      <c r="HP5" s="120"/>
      <c r="HQ5" s="120"/>
      <c r="HR5" s="120"/>
      <c r="HS5" s="120"/>
      <c r="HT5" s="120"/>
      <c r="HU5" s="120"/>
      <c r="HV5" s="120"/>
      <c r="HW5" s="120"/>
      <c r="HX5" s="120"/>
      <c r="HY5" s="120"/>
      <c r="HZ5" s="120"/>
      <c r="IA5" s="120"/>
      <c r="IB5" s="120"/>
      <c r="IC5" s="120"/>
      <c r="ID5" s="120"/>
      <c r="IE5" s="120"/>
      <c r="IF5" s="120"/>
      <c r="IG5" s="120"/>
      <c r="IH5" s="120"/>
      <c r="II5" s="120"/>
      <c r="IJ5" s="120"/>
      <c r="IK5" s="120"/>
      <c r="IL5" s="120"/>
      <c r="IM5" s="120"/>
      <c r="IN5" s="120"/>
      <c r="IO5" s="120"/>
      <c r="IP5" s="120"/>
      <c r="IQ5" s="120"/>
      <c r="IR5" s="120"/>
      <c r="IS5" s="120"/>
      <c r="IT5" s="120"/>
      <c r="IU5" s="120"/>
    </row>
    <row r="6" spans="1:255" x14ac:dyDescent="0.2">
      <c r="A6" s="120"/>
      <c r="B6" s="118" t="s">
        <v>576</v>
      </c>
      <c r="C6" s="120"/>
      <c r="D6" s="120"/>
      <c r="E6" s="120"/>
      <c r="F6" s="120"/>
      <c r="G6" s="120"/>
      <c r="H6" s="213" t="s">
        <v>315</v>
      </c>
      <c r="I6" s="127"/>
      <c r="J6" s="213" t="s">
        <v>316</v>
      </c>
      <c r="K6" s="127"/>
      <c r="L6" s="213" t="s">
        <v>81</v>
      </c>
      <c r="M6" s="120"/>
      <c r="N6" s="120"/>
      <c r="O6" s="120"/>
      <c r="P6" s="120"/>
      <c r="Q6" s="120"/>
      <c r="R6" s="120"/>
      <c r="S6" s="120"/>
      <c r="T6" s="120"/>
      <c r="U6" s="120"/>
      <c r="V6" s="120"/>
      <c r="W6" s="120"/>
      <c r="X6" s="120"/>
      <c r="Y6" s="120"/>
      <c r="Z6" s="120"/>
      <c r="AA6" s="120"/>
      <c r="AB6" s="120"/>
      <c r="AC6" s="120"/>
      <c r="AD6" s="120"/>
      <c r="AE6" s="120"/>
      <c r="AF6" s="120"/>
      <c r="AG6" s="120"/>
      <c r="AH6" s="120"/>
      <c r="AI6" s="120"/>
      <c r="AJ6" s="120"/>
      <c r="AK6" s="120"/>
      <c r="AL6" s="120"/>
      <c r="AM6" s="120"/>
      <c r="AN6" s="120"/>
      <c r="AO6" s="120"/>
      <c r="AP6" s="120"/>
      <c r="AQ6" s="120"/>
      <c r="AR6" s="120"/>
      <c r="AS6" s="120"/>
      <c r="AT6" s="120"/>
      <c r="AU6" s="120"/>
      <c r="AV6" s="120"/>
      <c r="AW6" s="120"/>
      <c r="AX6" s="120"/>
      <c r="AY6" s="120"/>
      <c r="AZ6" s="120"/>
      <c r="BA6" s="120"/>
      <c r="BB6" s="120"/>
      <c r="BC6" s="120"/>
      <c r="BD6" s="120"/>
      <c r="BE6" s="120"/>
      <c r="BF6" s="120"/>
      <c r="BG6" s="120"/>
      <c r="BH6" s="120"/>
      <c r="BI6" s="120"/>
      <c r="BJ6" s="120"/>
      <c r="BK6" s="120"/>
      <c r="BL6" s="120"/>
      <c r="BM6" s="120"/>
      <c r="BN6" s="120"/>
      <c r="BO6" s="120"/>
      <c r="BP6" s="120"/>
      <c r="BQ6" s="120"/>
      <c r="BR6" s="120"/>
      <c r="BS6" s="120"/>
      <c r="BT6" s="120"/>
      <c r="BU6" s="120"/>
      <c r="BV6" s="120"/>
      <c r="BW6" s="120"/>
      <c r="BX6" s="120"/>
      <c r="BY6" s="120"/>
      <c r="BZ6" s="120"/>
      <c r="CA6" s="120"/>
      <c r="CB6" s="120"/>
      <c r="CC6" s="120"/>
      <c r="CD6" s="120"/>
      <c r="CE6" s="120"/>
      <c r="CF6" s="120"/>
      <c r="CG6" s="120"/>
      <c r="CH6" s="120"/>
      <c r="CI6" s="120"/>
      <c r="CJ6" s="120"/>
      <c r="CK6" s="120"/>
      <c r="CL6" s="120"/>
      <c r="CM6" s="120"/>
      <c r="CN6" s="120"/>
      <c r="CO6" s="120"/>
      <c r="CP6" s="120"/>
      <c r="CQ6" s="120"/>
      <c r="CR6" s="120"/>
      <c r="CS6" s="120"/>
      <c r="CT6" s="120"/>
      <c r="CU6" s="120"/>
      <c r="CV6" s="120"/>
      <c r="CW6" s="120"/>
      <c r="CX6" s="120"/>
      <c r="CY6" s="120"/>
      <c r="CZ6" s="120"/>
      <c r="DA6" s="120"/>
      <c r="DB6" s="120"/>
      <c r="DC6" s="120"/>
      <c r="DD6" s="120"/>
      <c r="DE6" s="120"/>
      <c r="DF6" s="120"/>
      <c r="DG6" s="120"/>
      <c r="DH6" s="120"/>
      <c r="DI6" s="120"/>
      <c r="DJ6" s="120"/>
      <c r="DK6" s="120"/>
      <c r="DL6" s="120"/>
      <c r="DM6" s="120"/>
      <c r="DN6" s="120"/>
      <c r="DO6" s="120"/>
      <c r="DP6" s="120"/>
      <c r="DQ6" s="120"/>
      <c r="DR6" s="120"/>
      <c r="DS6" s="120"/>
      <c r="DT6" s="120"/>
      <c r="DU6" s="120"/>
      <c r="DV6" s="120"/>
      <c r="DW6" s="120"/>
      <c r="DX6" s="120"/>
      <c r="DY6" s="120"/>
      <c r="DZ6" s="120"/>
      <c r="EA6" s="120"/>
      <c r="EB6" s="120"/>
      <c r="EC6" s="120"/>
      <c r="ED6" s="120"/>
      <c r="EE6" s="120"/>
      <c r="EF6" s="120"/>
      <c r="EG6" s="120"/>
      <c r="EH6" s="120"/>
      <c r="EI6" s="120"/>
      <c r="EJ6" s="120"/>
      <c r="EK6" s="120"/>
      <c r="EL6" s="120"/>
      <c r="EM6" s="120"/>
      <c r="EN6" s="120"/>
      <c r="EO6" s="120"/>
      <c r="EP6" s="120"/>
      <c r="EQ6" s="120"/>
      <c r="ER6" s="120"/>
      <c r="ES6" s="120"/>
      <c r="ET6" s="120"/>
      <c r="EU6" s="120"/>
      <c r="EV6" s="120"/>
      <c r="EW6" s="120"/>
      <c r="EX6" s="120"/>
      <c r="EY6" s="120"/>
      <c r="EZ6" s="120"/>
      <c r="FA6" s="120"/>
      <c r="FB6" s="120"/>
      <c r="FC6" s="120"/>
      <c r="FD6" s="120"/>
      <c r="FE6" s="120"/>
      <c r="FF6" s="120"/>
      <c r="FG6" s="120"/>
      <c r="FH6" s="120"/>
      <c r="FI6" s="120"/>
      <c r="FJ6" s="120"/>
      <c r="FK6" s="120"/>
      <c r="FL6" s="120"/>
      <c r="FM6" s="120"/>
      <c r="FN6" s="120"/>
      <c r="FO6" s="120"/>
      <c r="FP6" s="120"/>
      <c r="FQ6" s="120"/>
      <c r="FR6" s="120"/>
      <c r="FS6" s="120"/>
      <c r="FT6" s="120"/>
      <c r="FU6" s="120"/>
      <c r="FV6" s="120"/>
      <c r="FW6" s="120"/>
      <c r="FX6" s="120"/>
      <c r="FY6" s="120"/>
      <c r="FZ6" s="120"/>
      <c r="GA6" s="120"/>
      <c r="GB6" s="120"/>
      <c r="GC6" s="120"/>
      <c r="GD6" s="120"/>
      <c r="GE6" s="120"/>
      <c r="GF6" s="120"/>
      <c r="GG6" s="120"/>
      <c r="GH6" s="120"/>
      <c r="GI6" s="120"/>
      <c r="GJ6" s="120"/>
      <c r="GK6" s="120"/>
      <c r="GL6" s="120"/>
      <c r="GM6" s="120"/>
      <c r="GN6" s="120"/>
      <c r="GO6" s="120"/>
      <c r="GP6" s="120"/>
      <c r="GQ6" s="120"/>
      <c r="GR6" s="120"/>
      <c r="GS6" s="120"/>
      <c r="GT6" s="120"/>
      <c r="GU6" s="120"/>
      <c r="GV6" s="120"/>
      <c r="GW6" s="120"/>
      <c r="GX6" s="120"/>
      <c r="GY6" s="120"/>
      <c r="GZ6" s="120"/>
      <c r="HA6" s="120"/>
      <c r="HB6" s="120"/>
      <c r="HC6" s="120"/>
      <c r="HD6" s="120"/>
      <c r="HE6" s="120"/>
      <c r="HF6" s="120"/>
      <c r="HG6" s="120"/>
      <c r="HH6" s="120"/>
      <c r="HI6" s="120"/>
      <c r="HJ6" s="120"/>
      <c r="HK6" s="120"/>
      <c r="HL6" s="120"/>
      <c r="HM6" s="120"/>
      <c r="HN6" s="120"/>
      <c r="HO6" s="120"/>
      <c r="HP6" s="120"/>
      <c r="HQ6" s="120"/>
      <c r="HR6" s="120"/>
      <c r="HS6" s="120"/>
      <c r="HT6" s="120"/>
      <c r="HU6" s="120"/>
      <c r="HV6" s="120"/>
      <c r="HW6" s="120"/>
      <c r="HX6" s="120"/>
      <c r="HY6" s="120"/>
      <c r="HZ6" s="120"/>
      <c r="IA6" s="120"/>
      <c r="IB6" s="120"/>
      <c r="IC6" s="120"/>
      <c r="ID6" s="120"/>
      <c r="IE6" s="120"/>
      <c r="IF6" s="120"/>
      <c r="IG6" s="120"/>
      <c r="IH6" s="120"/>
      <c r="II6" s="120"/>
      <c r="IJ6" s="120"/>
      <c r="IK6" s="120"/>
      <c r="IL6" s="120"/>
      <c r="IM6" s="120"/>
      <c r="IN6" s="120"/>
      <c r="IO6" s="120"/>
      <c r="IP6" s="120"/>
      <c r="IQ6" s="120"/>
      <c r="IR6" s="120"/>
      <c r="IS6" s="120"/>
      <c r="IT6" s="120"/>
      <c r="IU6" s="120"/>
    </row>
    <row r="7" spans="1:255" x14ac:dyDescent="0.2">
      <c r="A7" s="120"/>
      <c r="B7" s="120"/>
      <c r="C7" s="120"/>
      <c r="D7" s="120"/>
      <c r="E7" s="120"/>
      <c r="F7" s="120"/>
      <c r="G7" s="120"/>
      <c r="H7" s="214"/>
      <c r="I7" s="120"/>
      <c r="J7" s="214"/>
      <c r="K7" s="120"/>
      <c r="L7" s="214"/>
      <c r="M7" s="120"/>
      <c r="N7" s="120"/>
      <c r="O7" s="120"/>
      <c r="P7" s="120"/>
      <c r="Q7" s="120"/>
      <c r="R7" s="120"/>
      <c r="S7" s="120"/>
      <c r="T7" s="120"/>
      <c r="U7" s="120"/>
      <c r="V7" s="120"/>
      <c r="W7" s="120"/>
      <c r="X7" s="120"/>
      <c r="Y7" s="120"/>
      <c r="Z7" s="120"/>
      <c r="AA7" s="120"/>
      <c r="AB7" s="120"/>
      <c r="AC7" s="120"/>
      <c r="AD7" s="120"/>
      <c r="AE7" s="120"/>
      <c r="AF7" s="120"/>
      <c r="AG7" s="120"/>
      <c r="AH7" s="120"/>
      <c r="AI7" s="120"/>
      <c r="AJ7" s="120"/>
      <c r="AK7" s="120"/>
      <c r="AL7" s="120"/>
      <c r="AM7" s="120"/>
      <c r="AN7" s="120"/>
      <c r="AO7" s="120"/>
      <c r="AP7" s="120"/>
      <c r="AQ7" s="120"/>
      <c r="AR7" s="120"/>
      <c r="AS7" s="120"/>
      <c r="AT7" s="120"/>
      <c r="AU7" s="120"/>
      <c r="AV7" s="120"/>
      <c r="AW7" s="120"/>
      <c r="AX7" s="120"/>
      <c r="AY7" s="120"/>
      <c r="AZ7" s="120"/>
      <c r="BA7" s="120"/>
      <c r="BB7" s="120"/>
      <c r="BC7" s="120"/>
      <c r="BD7" s="120"/>
      <c r="BE7" s="120"/>
      <c r="BF7" s="120"/>
      <c r="BG7" s="120"/>
      <c r="BH7" s="120"/>
      <c r="BI7" s="120"/>
      <c r="BJ7" s="120"/>
      <c r="BK7" s="120"/>
      <c r="BL7" s="120"/>
      <c r="BM7" s="120"/>
      <c r="BN7" s="120"/>
      <c r="BO7" s="120"/>
      <c r="BP7" s="120"/>
      <c r="BQ7" s="120"/>
      <c r="BR7" s="120"/>
      <c r="BS7" s="120"/>
      <c r="BT7" s="120"/>
      <c r="BU7" s="120"/>
      <c r="BV7" s="120"/>
      <c r="BW7" s="120"/>
      <c r="BX7" s="120"/>
      <c r="BY7" s="120"/>
      <c r="BZ7" s="120"/>
      <c r="CA7" s="120"/>
      <c r="CB7" s="120"/>
      <c r="CC7" s="120"/>
      <c r="CD7" s="120"/>
      <c r="CE7" s="120"/>
      <c r="CF7" s="120"/>
      <c r="CG7" s="120"/>
      <c r="CH7" s="120"/>
      <c r="CI7" s="120"/>
      <c r="CJ7" s="120"/>
      <c r="CK7" s="120"/>
      <c r="CL7" s="120"/>
      <c r="CM7" s="120"/>
      <c r="CN7" s="120"/>
      <c r="CO7" s="120"/>
      <c r="CP7" s="120"/>
      <c r="CQ7" s="120"/>
      <c r="CR7" s="120"/>
      <c r="CS7" s="120"/>
      <c r="CT7" s="120"/>
      <c r="CU7" s="120"/>
      <c r="CV7" s="120"/>
      <c r="CW7" s="120"/>
      <c r="CX7" s="120"/>
      <c r="CY7" s="120"/>
      <c r="CZ7" s="120"/>
      <c r="DA7" s="120"/>
      <c r="DB7" s="120"/>
      <c r="DC7" s="120"/>
      <c r="DD7" s="120"/>
      <c r="DE7" s="120"/>
      <c r="DF7" s="120"/>
      <c r="DG7" s="120"/>
      <c r="DH7" s="120"/>
      <c r="DI7" s="120"/>
      <c r="DJ7" s="120"/>
      <c r="DK7" s="120"/>
      <c r="DL7" s="120"/>
      <c r="DM7" s="120"/>
      <c r="DN7" s="120"/>
      <c r="DO7" s="120"/>
      <c r="DP7" s="120"/>
      <c r="DQ7" s="120"/>
      <c r="DR7" s="120"/>
      <c r="DS7" s="120"/>
      <c r="DT7" s="120"/>
      <c r="DU7" s="120"/>
      <c r="DV7" s="120"/>
      <c r="DW7" s="120"/>
      <c r="DX7" s="120"/>
      <c r="DY7" s="120"/>
      <c r="DZ7" s="120"/>
      <c r="EA7" s="120"/>
      <c r="EB7" s="120"/>
      <c r="EC7" s="120"/>
      <c r="ED7" s="120"/>
      <c r="EE7" s="120"/>
      <c r="EF7" s="120"/>
      <c r="EG7" s="120"/>
      <c r="EH7" s="120"/>
      <c r="EI7" s="120"/>
      <c r="EJ7" s="120"/>
      <c r="EK7" s="120"/>
      <c r="EL7" s="120"/>
      <c r="EM7" s="120"/>
      <c r="EN7" s="120"/>
      <c r="EO7" s="120"/>
      <c r="EP7" s="120"/>
      <c r="EQ7" s="120"/>
      <c r="ER7" s="120"/>
      <c r="ES7" s="120"/>
      <c r="ET7" s="120"/>
      <c r="EU7" s="120"/>
      <c r="EV7" s="120"/>
      <c r="EW7" s="120"/>
      <c r="EX7" s="120"/>
      <c r="EY7" s="120"/>
      <c r="EZ7" s="120"/>
      <c r="FA7" s="120"/>
      <c r="FB7" s="120"/>
      <c r="FC7" s="120"/>
      <c r="FD7" s="120"/>
      <c r="FE7" s="120"/>
      <c r="FF7" s="120"/>
      <c r="FG7" s="120"/>
      <c r="FH7" s="120"/>
      <c r="FI7" s="120"/>
      <c r="FJ7" s="120"/>
      <c r="FK7" s="120"/>
      <c r="FL7" s="120"/>
      <c r="FM7" s="120"/>
      <c r="FN7" s="120"/>
      <c r="FO7" s="120"/>
      <c r="FP7" s="120"/>
      <c r="FQ7" s="120"/>
      <c r="FR7" s="120"/>
      <c r="FS7" s="120"/>
      <c r="FT7" s="120"/>
      <c r="FU7" s="120"/>
      <c r="FV7" s="120"/>
      <c r="FW7" s="120"/>
      <c r="FX7" s="120"/>
      <c r="FY7" s="120"/>
      <c r="FZ7" s="120"/>
      <c r="GA7" s="120"/>
      <c r="GB7" s="120"/>
      <c r="GC7" s="120"/>
      <c r="GD7" s="120"/>
      <c r="GE7" s="120"/>
      <c r="GF7" s="120"/>
      <c r="GG7" s="120"/>
      <c r="GH7" s="120"/>
      <c r="GI7" s="120"/>
      <c r="GJ7" s="120"/>
      <c r="GK7" s="120"/>
      <c r="GL7" s="120"/>
      <c r="GM7" s="120"/>
      <c r="GN7" s="120"/>
      <c r="GO7" s="120"/>
      <c r="GP7" s="120"/>
      <c r="GQ7" s="120"/>
      <c r="GR7" s="120"/>
      <c r="GS7" s="120"/>
      <c r="GT7" s="120"/>
      <c r="GU7" s="120"/>
      <c r="GV7" s="120"/>
      <c r="GW7" s="120"/>
      <c r="GX7" s="120"/>
      <c r="GY7" s="120"/>
      <c r="GZ7" s="120"/>
      <c r="HA7" s="120"/>
      <c r="HB7" s="120"/>
      <c r="HC7" s="120"/>
      <c r="HD7" s="120"/>
      <c r="HE7" s="120"/>
      <c r="HF7" s="120"/>
      <c r="HG7" s="120"/>
      <c r="HH7" s="120"/>
      <c r="HI7" s="120"/>
      <c r="HJ7" s="120"/>
      <c r="HK7" s="120"/>
      <c r="HL7" s="120"/>
      <c r="HM7" s="120"/>
      <c r="HN7" s="120"/>
      <c r="HO7" s="120"/>
      <c r="HP7" s="120"/>
      <c r="HQ7" s="120"/>
      <c r="HR7" s="120"/>
      <c r="HS7" s="120"/>
      <c r="HT7" s="120"/>
      <c r="HU7" s="120"/>
      <c r="HV7" s="120"/>
      <c r="HW7" s="120"/>
      <c r="HX7" s="120"/>
      <c r="HY7" s="120"/>
      <c r="HZ7" s="120"/>
      <c r="IA7" s="120"/>
      <c r="IB7" s="120"/>
      <c r="IC7" s="120"/>
      <c r="ID7" s="120"/>
      <c r="IE7" s="120"/>
      <c r="IF7" s="120"/>
      <c r="IG7" s="120"/>
      <c r="IH7" s="120"/>
      <c r="II7" s="120"/>
      <c r="IJ7" s="120"/>
      <c r="IK7" s="120"/>
      <c r="IL7" s="120"/>
      <c r="IM7" s="120"/>
      <c r="IN7" s="120"/>
      <c r="IO7" s="120"/>
      <c r="IP7" s="120"/>
      <c r="IQ7" s="120"/>
      <c r="IR7" s="120"/>
      <c r="IS7" s="120"/>
      <c r="IT7" s="120"/>
      <c r="IU7" s="120"/>
    </row>
    <row r="8" spans="1:255" x14ac:dyDescent="0.2">
      <c r="A8" s="215" t="s">
        <v>68</v>
      </c>
      <c r="B8" s="120" t="s">
        <v>317</v>
      </c>
      <c r="C8" s="120"/>
      <c r="D8" s="120"/>
      <c r="E8" s="216"/>
      <c r="F8" s="120"/>
      <c r="G8" s="120"/>
      <c r="H8" s="302"/>
      <c r="I8" s="303"/>
      <c r="J8" s="302"/>
      <c r="K8" s="303"/>
      <c r="L8" s="219">
        <f>SUM(H8+J8)</f>
        <v>0</v>
      </c>
      <c r="M8" s="120"/>
      <c r="N8" s="120"/>
      <c r="O8" s="120"/>
      <c r="P8" s="120"/>
      <c r="Q8" s="120"/>
      <c r="R8" s="120"/>
      <c r="S8" s="120"/>
      <c r="T8" s="120"/>
      <c r="U8" s="120"/>
      <c r="V8" s="120"/>
      <c r="W8" s="120"/>
      <c r="X8" s="120"/>
      <c r="Y8" s="120"/>
      <c r="Z8" s="120"/>
      <c r="AA8" s="120"/>
      <c r="AB8" s="120"/>
      <c r="AC8" s="120"/>
      <c r="AD8" s="120"/>
      <c r="AE8" s="120"/>
      <c r="AF8" s="120"/>
      <c r="AG8" s="120"/>
      <c r="AH8" s="120"/>
      <c r="AI8" s="120"/>
      <c r="AJ8" s="120"/>
      <c r="AK8" s="120"/>
      <c r="AL8" s="120"/>
      <c r="AM8" s="120"/>
      <c r="AN8" s="120"/>
      <c r="AO8" s="120"/>
      <c r="AP8" s="120"/>
      <c r="AQ8" s="120"/>
      <c r="AR8" s="120"/>
      <c r="AS8" s="120"/>
      <c r="AT8" s="120"/>
      <c r="AU8" s="120"/>
      <c r="AV8" s="120"/>
      <c r="AW8" s="120"/>
      <c r="AX8" s="120"/>
      <c r="AY8" s="120"/>
      <c r="AZ8" s="120"/>
      <c r="BA8" s="120"/>
      <c r="BB8" s="120"/>
      <c r="BC8" s="120"/>
      <c r="BD8" s="120"/>
      <c r="BE8" s="120"/>
      <c r="BF8" s="120"/>
      <c r="BG8" s="120"/>
      <c r="BH8" s="120"/>
      <c r="BI8" s="120"/>
      <c r="BJ8" s="120"/>
      <c r="BK8" s="120"/>
      <c r="BL8" s="120"/>
      <c r="BM8" s="120"/>
      <c r="BN8" s="120"/>
      <c r="BO8" s="120"/>
      <c r="BP8" s="120"/>
      <c r="BQ8" s="120"/>
      <c r="BR8" s="120"/>
      <c r="BS8" s="120"/>
      <c r="BT8" s="120"/>
      <c r="BU8" s="120"/>
      <c r="BV8" s="120"/>
      <c r="BW8" s="120"/>
      <c r="BX8" s="120"/>
      <c r="BY8" s="120"/>
      <c r="BZ8" s="120"/>
      <c r="CA8" s="120"/>
      <c r="CB8" s="120"/>
      <c r="CC8" s="120"/>
      <c r="CD8" s="120"/>
      <c r="CE8" s="120"/>
      <c r="CF8" s="120"/>
      <c r="CG8" s="120"/>
      <c r="CH8" s="120"/>
      <c r="CI8" s="120"/>
      <c r="CJ8" s="120"/>
      <c r="CK8" s="120"/>
      <c r="CL8" s="120"/>
      <c r="CM8" s="120"/>
      <c r="CN8" s="120"/>
      <c r="CO8" s="120"/>
      <c r="CP8" s="120"/>
      <c r="CQ8" s="120"/>
      <c r="CR8" s="120"/>
      <c r="CS8" s="120"/>
      <c r="CT8" s="120"/>
      <c r="CU8" s="120"/>
      <c r="CV8" s="120"/>
      <c r="CW8" s="120"/>
      <c r="CX8" s="120"/>
      <c r="CY8" s="120"/>
      <c r="CZ8" s="120"/>
      <c r="DA8" s="120"/>
      <c r="DB8" s="120"/>
      <c r="DC8" s="120"/>
      <c r="DD8" s="120"/>
      <c r="DE8" s="120"/>
      <c r="DF8" s="120"/>
      <c r="DG8" s="120"/>
      <c r="DH8" s="120"/>
      <c r="DI8" s="120"/>
      <c r="DJ8" s="120"/>
      <c r="DK8" s="120"/>
      <c r="DL8" s="120"/>
      <c r="DM8" s="120"/>
      <c r="DN8" s="120"/>
      <c r="DO8" s="120"/>
      <c r="DP8" s="120"/>
      <c r="DQ8" s="120"/>
      <c r="DR8" s="120"/>
      <c r="DS8" s="120"/>
      <c r="DT8" s="120"/>
      <c r="DU8" s="120"/>
      <c r="DV8" s="120"/>
      <c r="DW8" s="120"/>
      <c r="DX8" s="120"/>
      <c r="DY8" s="120"/>
      <c r="DZ8" s="120"/>
      <c r="EA8" s="120"/>
      <c r="EB8" s="120"/>
      <c r="EC8" s="120"/>
      <c r="ED8" s="120"/>
      <c r="EE8" s="120"/>
      <c r="EF8" s="120"/>
      <c r="EG8" s="120"/>
      <c r="EH8" s="120"/>
      <c r="EI8" s="120"/>
      <c r="EJ8" s="120"/>
      <c r="EK8" s="120"/>
      <c r="EL8" s="120"/>
      <c r="EM8" s="120"/>
      <c r="EN8" s="120"/>
      <c r="EO8" s="120"/>
      <c r="EP8" s="120"/>
      <c r="EQ8" s="120"/>
      <c r="ER8" s="120"/>
      <c r="ES8" s="120"/>
      <c r="ET8" s="120"/>
      <c r="EU8" s="120"/>
      <c r="EV8" s="120"/>
      <c r="EW8" s="120"/>
      <c r="EX8" s="120"/>
      <c r="EY8" s="120"/>
      <c r="EZ8" s="120"/>
      <c r="FA8" s="120"/>
      <c r="FB8" s="120"/>
      <c r="FC8" s="120"/>
      <c r="FD8" s="120"/>
      <c r="FE8" s="120"/>
      <c r="FF8" s="120"/>
      <c r="FG8" s="120"/>
      <c r="FH8" s="120"/>
      <c r="FI8" s="120"/>
      <c r="FJ8" s="120"/>
      <c r="FK8" s="120"/>
      <c r="FL8" s="120"/>
      <c r="FM8" s="120"/>
      <c r="FN8" s="120"/>
      <c r="FO8" s="120"/>
      <c r="FP8" s="120"/>
      <c r="FQ8" s="120"/>
      <c r="FR8" s="120"/>
      <c r="FS8" s="120"/>
      <c r="FT8" s="120"/>
      <c r="FU8" s="120"/>
      <c r="FV8" s="120"/>
      <c r="FW8" s="120"/>
      <c r="FX8" s="120"/>
      <c r="FY8" s="120"/>
      <c r="FZ8" s="120"/>
      <c r="GA8" s="120"/>
      <c r="GB8" s="120"/>
      <c r="GC8" s="120"/>
      <c r="GD8" s="120"/>
      <c r="GE8" s="120"/>
      <c r="GF8" s="120"/>
      <c r="GG8" s="120"/>
      <c r="GH8" s="120"/>
      <c r="GI8" s="120"/>
      <c r="GJ8" s="120"/>
      <c r="GK8" s="120"/>
      <c r="GL8" s="120"/>
      <c r="GM8" s="120"/>
      <c r="GN8" s="120"/>
      <c r="GO8" s="120"/>
      <c r="GP8" s="120"/>
      <c r="GQ8" s="120"/>
      <c r="GR8" s="120"/>
      <c r="GS8" s="120"/>
      <c r="GT8" s="120"/>
      <c r="GU8" s="120"/>
      <c r="GV8" s="120"/>
      <c r="GW8" s="120"/>
      <c r="GX8" s="120"/>
      <c r="GY8" s="120"/>
      <c r="GZ8" s="120"/>
      <c r="HA8" s="120"/>
      <c r="HB8" s="120"/>
      <c r="HC8" s="120"/>
      <c r="HD8" s="120"/>
      <c r="HE8" s="120"/>
      <c r="HF8" s="120"/>
      <c r="HG8" s="120"/>
      <c r="HH8" s="120"/>
      <c r="HI8" s="120"/>
      <c r="HJ8" s="120"/>
      <c r="HK8" s="120"/>
      <c r="HL8" s="120"/>
      <c r="HM8" s="120"/>
      <c r="HN8" s="120"/>
      <c r="HO8" s="120"/>
      <c r="HP8" s="120"/>
      <c r="HQ8" s="120"/>
      <c r="HR8" s="120"/>
      <c r="HS8" s="120"/>
      <c r="HT8" s="120"/>
      <c r="HU8" s="120"/>
      <c r="HV8" s="120"/>
      <c r="HW8" s="120"/>
      <c r="HX8" s="120"/>
      <c r="HY8" s="120"/>
      <c r="HZ8" s="120"/>
      <c r="IA8" s="120"/>
      <c r="IB8" s="120"/>
      <c r="IC8" s="120"/>
      <c r="ID8" s="120"/>
      <c r="IE8" s="120"/>
      <c r="IF8" s="120"/>
      <c r="IG8" s="120"/>
      <c r="IH8" s="120"/>
      <c r="II8" s="120"/>
      <c r="IJ8" s="120"/>
      <c r="IK8" s="120"/>
      <c r="IL8" s="120"/>
      <c r="IM8" s="120"/>
      <c r="IN8" s="120"/>
      <c r="IO8" s="120"/>
      <c r="IP8" s="120"/>
      <c r="IQ8" s="120"/>
      <c r="IR8" s="120"/>
      <c r="IS8" s="120"/>
      <c r="IT8" s="120"/>
      <c r="IU8" s="120"/>
    </row>
    <row r="9" spans="1:255" x14ac:dyDescent="0.2">
      <c r="A9" s="120"/>
      <c r="B9" s="120"/>
      <c r="C9" s="120"/>
      <c r="D9" s="120"/>
      <c r="E9" s="120"/>
      <c r="F9" s="120"/>
      <c r="G9" s="120"/>
      <c r="H9" s="303"/>
      <c r="I9" s="303"/>
      <c r="J9" s="303"/>
      <c r="K9" s="303"/>
      <c r="L9" s="303"/>
      <c r="M9" s="120"/>
      <c r="N9" s="120"/>
      <c r="O9" s="120"/>
      <c r="P9" s="120"/>
      <c r="Q9" s="120"/>
      <c r="R9" s="120"/>
      <c r="S9" s="120"/>
      <c r="T9" s="120"/>
      <c r="U9" s="120"/>
      <c r="V9" s="120"/>
      <c r="W9" s="120"/>
      <c r="X9" s="120"/>
      <c r="Y9" s="120"/>
      <c r="Z9" s="120"/>
      <c r="AA9" s="120"/>
      <c r="AB9" s="120"/>
      <c r="AC9" s="120"/>
      <c r="AD9" s="120"/>
      <c r="AE9" s="120"/>
      <c r="AF9" s="120"/>
      <c r="AG9" s="120"/>
      <c r="AH9" s="120"/>
      <c r="AI9" s="120"/>
      <c r="AJ9" s="120"/>
      <c r="AK9" s="120"/>
      <c r="AL9" s="120"/>
      <c r="AM9" s="120"/>
      <c r="AN9" s="120"/>
      <c r="AO9" s="120"/>
      <c r="AP9" s="120"/>
      <c r="AQ9" s="120"/>
      <c r="AR9" s="120"/>
      <c r="AS9" s="120"/>
      <c r="AT9" s="120"/>
      <c r="AU9" s="120"/>
      <c r="AV9" s="120"/>
      <c r="AW9" s="120"/>
      <c r="AX9" s="120"/>
      <c r="AY9" s="120"/>
      <c r="AZ9" s="120"/>
      <c r="BA9" s="120"/>
      <c r="BB9" s="120"/>
      <c r="BC9" s="120"/>
      <c r="BD9" s="120"/>
      <c r="BE9" s="120"/>
      <c r="BF9" s="120"/>
      <c r="BG9" s="120"/>
      <c r="BH9" s="120"/>
      <c r="BI9" s="120"/>
      <c r="BJ9" s="120"/>
      <c r="BK9" s="120"/>
      <c r="BL9" s="120"/>
      <c r="BM9" s="120"/>
      <c r="BN9" s="120"/>
      <c r="BO9" s="120"/>
      <c r="BP9" s="120"/>
      <c r="BQ9" s="120"/>
      <c r="BR9" s="120"/>
      <c r="BS9" s="120"/>
      <c r="BT9" s="120"/>
      <c r="BU9" s="120"/>
      <c r="BV9" s="120"/>
      <c r="BW9" s="120"/>
      <c r="BX9" s="120"/>
      <c r="BY9" s="120"/>
      <c r="BZ9" s="120"/>
      <c r="CA9" s="120"/>
      <c r="CB9" s="120"/>
      <c r="CC9" s="120"/>
      <c r="CD9" s="120"/>
      <c r="CE9" s="120"/>
      <c r="CF9" s="120"/>
      <c r="CG9" s="120"/>
      <c r="CH9" s="120"/>
      <c r="CI9" s="120"/>
      <c r="CJ9" s="120"/>
      <c r="CK9" s="120"/>
      <c r="CL9" s="120"/>
      <c r="CM9" s="120"/>
      <c r="CN9" s="120"/>
      <c r="CO9" s="120"/>
      <c r="CP9" s="120"/>
      <c r="CQ9" s="120"/>
      <c r="CR9" s="120"/>
      <c r="CS9" s="120"/>
      <c r="CT9" s="120"/>
      <c r="CU9" s="120"/>
      <c r="CV9" s="120"/>
      <c r="CW9" s="120"/>
      <c r="CX9" s="120"/>
      <c r="CY9" s="120"/>
      <c r="CZ9" s="120"/>
      <c r="DA9" s="120"/>
      <c r="DB9" s="120"/>
      <c r="DC9" s="120"/>
      <c r="DD9" s="120"/>
      <c r="DE9" s="120"/>
      <c r="DF9" s="120"/>
      <c r="DG9" s="120"/>
      <c r="DH9" s="120"/>
      <c r="DI9" s="120"/>
      <c r="DJ9" s="120"/>
      <c r="DK9" s="120"/>
      <c r="DL9" s="120"/>
      <c r="DM9" s="120"/>
      <c r="DN9" s="120"/>
      <c r="DO9" s="120"/>
      <c r="DP9" s="120"/>
      <c r="DQ9" s="120"/>
      <c r="DR9" s="120"/>
      <c r="DS9" s="120"/>
      <c r="DT9" s="120"/>
      <c r="DU9" s="120"/>
      <c r="DV9" s="120"/>
      <c r="DW9" s="120"/>
      <c r="DX9" s="120"/>
      <c r="DY9" s="120"/>
      <c r="DZ9" s="120"/>
      <c r="EA9" s="120"/>
      <c r="EB9" s="120"/>
      <c r="EC9" s="120"/>
      <c r="ED9" s="120"/>
      <c r="EE9" s="120"/>
      <c r="EF9" s="120"/>
      <c r="EG9" s="120"/>
      <c r="EH9" s="120"/>
      <c r="EI9" s="120"/>
      <c r="EJ9" s="120"/>
      <c r="EK9" s="120"/>
      <c r="EL9" s="120"/>
      <c r="EM9" s="120"/>
      <c r="EN9" s="120"/>
      <c r="EO9" s="120"/>
      <c r="EP9" s="120"/>
      <c r="EQ9" s="120"/>
      <c r="ER9" s="120"/>
      <c r="ES9" s="120"/>
      <c r="ET9" s="120"/>
      <c r="EU9" s="120"/>
      <c r="EV9" s="120"/>
      <c r="EW9" s="120"/>
      <c r="EX9" s="120"/>
      <c r="EY9" s="120"/>
      <c r="EZ9" s="120"/>
      <c r="FA9" s="120"/>
      <c r="FB9" s="120"/>
      <c r="FC9" s="120"/>
      <c r="FD9" s="120"/>
      <c r="FE9" s="120"/>
      <c r="FF9" s="120"/>
      <c r="FG9" s="120"/>
      <c r="FH9" s="120"/>
      <c r="FI9" s="120"/>
      <c r="FJ9" s="120"/>
      <c r="FK9" s="120"/>
      <c r="FL9" s="120"/>
      <c r="FM9" s="120"/>
      <c r="FN9" s="120"/>
      <c r="FO9" s="120"/>
      <c r="FP9" s="120"/>
      <c r="FQ9" s="120"/>
      <c r="FR9" s="120"/>
      <c r="FS9" s="120"/>
      <c r="FT9" s="120"/>
      <c r="FU9" s="120"/>
      <c r="FV9" s="120"/>
      <c r="FW9" s="120"/>
      <c r="FX9" s="120"/>
      <c r="FY9" s="120"/>
      <c r="FZ9" s="120"/>
      <c r="GA9" s="120"/>
      <c r="GB9" s="120"/>
      <c r="GC9" s="120"/>
      <c r="GD9" s="120"/>
      <c r="GE9" s="120"/>
      <c r="GF9" s="120"/>
      <c r="GG9" s="120"/>
      <c r="GH9" s="120"/>
      <c r="GI9" s="120"/>
      <c r="GJ9" s="120"/>
      <c r="GK9" s="120"/>
      <c r="GL9" s="120"/>
      <c r="GM9" s="120"/>
      <c r="GN9" s="120"/>
      <c r="GO9" s="120"/>
      <c r="GP9" s="120"/>
      <c r="GQ9" s="120"/>
      <c r="GR9" s="120"/>
      <c r="GS9" s="120"/>
      <c r="GT9" s="120"/>
      <c r="GU9" s="120"/>
      <c r="GV9" s="120"/>
      <c r="GW9" s="120"/>
      <c r="GX9" s="120"/>
      <c r="GY9" s="120"/>
      <c r="GZ9" s="120"/>
      <c r="HA9" s="120"/>
      <c r="HB9" s="120"/>
      <c r="HC9" s="120"/>
      <c r="HD9" s="120"/>
      <c r="HE9" s="120"/>
      <c r="HF9" s="120"/>
      <c r="HG9" s="120"/>
      <c r="HH9" s="120"/>
      <c r="HI9" s="120"/>
      <c r="HJ9" s="120"/>
      <c r="HK9" s="120"/>
      <c r="HL9" s="120"/>
      <c r="HM9" s="120"/>
      <c r="HN9" s="120"/>
      <c r="HO9" s="120"/>
      <c r="HP9" s="120"/>
      <c r="HQ9" s="120"/>
      <c r="HR9" s="120"/>
      <c r="HS9" s="120"/>
      <c r="HT9" s="120"/>
      <c r="HU9" s="120"/>
      <c r="HV9" s="120"/>
      <c r="HW9" s="120"/>
      <c r="HX9" s="120"/>
      <c r="HY9" s="120"/>
      <c r="HZ9" s="120"/>
      <c r="IA9" s="120"/>
      <c r="IB9" s="120"/>
      <c r="IC9" s="120"/>
      <c r="ID9" s="120"/>
      <c r="IE9" s="120"/>
      <c r="IF9" s="120"/>
      <c r="IG9" s="120"/>
      <c r="IH9" s="120"/>
      <c r="II9" s="120"/>
      <c r="IJ9" s="120"/>
      <c r="IK9" s="120"/>
      <c r="IL9" s="120"/>
      <c r="IM9" s="120"/>
      <c r="IN9" s="120"/>
      <c r="IO9" s="120"/>
      <c r="IP9" s="120"/>
      <c r="IQ9" s="120"/>
      <c r="IR9" s="120"/>
      <c r="IS9" s="120"/>
      <c r="IT9" s="120"/>
      <c r="IU9" s="120"/>
    </row>
    <row r="10" spans="1:255" x14ac:dyDescent="0.2">
      <c r="A10" s="215" t="s">
        <v>69</v>
      </c>
      <c r="B10" s="120" t="s">
        <v>318</v>
      </c>
      <c r="C10" s="120"/>
      <c r="D10" s="120"/>
      <c r="E10" s="120"/>
      <c r="F10" s="120"/>
      <c r="G10" s="120"/>
      <c r="H10" s="302"/>
      <c r="I10" s="303"/>
      <c r="J10" s="302"/>
      <c r="K10" s="303"/>
      <c r="L10" s="219">
        <f>SUM(H10+J10)</f>
        <v>0</v>
      </c>
      <c r="M10" s="120"/>
      <c r="N10" s="120"/>
      <c r="O10" s="120"/>
      <c r="P10" s="120"/>
      <c r="Q10" s="120"/>
      <c r="R10" s="120"/>
      <c r="S10" s="120"/>
      <c r="T10" s="120"/>
      <c r="U10" s="120"/>
      <c r="V10" s="120"/>
      <c r="W10" s="120"/>
      <c r="X10" s="120"/>
      <c r="Y10" s="120"/>
      <c r="Z10" s="120"/>
      <c r="AA10" s="120"/>
      <c r="AB10" s="120"/>
      <c r="AC10" s="120"/>
      <c r="AD10" s="120"/>
      <c r="AE10" s="120"/>
      <c r="AF10" s="120"/>
      <c r="AG10" s="120"/>
      <c r="AH10" s="120"/>
      <c r="AI10" s="120"/>
      <c r="AJ10" s="120"/>
      <c r="AK10" s="120"/>
      <c r="AL10" s="120"/>
      <c r="AM10" s="120"/>
      <c r="AN10" s="120"/>
      <c r="AO10" s="120"/>
      <c r="AP10" s="120"/>
      <c r="AQ10" s="120"/>
      <c r="AR10" s="120"/>
      <c r="AS10" s="120"/>
      <c r="AT10" s="120"/>
      <c r="AU10" s="120"/>
      <c r="AV10" s="120"/>
      <c r="AW10" s="120"/>
      <c r="AX10" s="120"/>
      <c r="AY10" s="120"/>
      <c r="AZ10" s="120"/>
      <c r="BA10" s="120"/>
      <c r="BB10" s="120"/>
      <c r="BC10" s="120"/>
      <c r="BD10" s="120"/>
      <c r="BE10" s="120"/>
      <c r="BF10" s="120"/>
      <c r="BG10" s="120"/>
      <c r="BH10" s="120"/>
      <c r="BI10" s="120"/>
      <c r="BJ10" s="120"/>
      <c r="BK10" s="120"/>
      <c r="BL10" s="120"/>
      <c r="BM10" s="120"/>
      <c r="BN10" s="120"/>
      <c r="BO10" s="120"/>
      <c r="BP10" s="120"/>
      <c r="BQ10" s="120"/>
      <c r="BR10" s="120"/>
      <c r="BS10" s="120"/>
      <c r="BT10" s="120"/>
      <c r="BU10" s="120"/>
      <c r="BV10" s="120"/>
      <c r="BW10" s="120"/>
      <c r="BX10" s="120"/>
      <c r="BY10" s="120"/>
      <c r="BZ10" s="120"/>
      <c r="CA10" s="120"/>
      <c r="CB10" s="120"/>
      <c r="CC10" s="120"/>
      <c r="CD10" s="120"/>
      <c r="CE10" s="120"/>
      <c r="CF10" s="120"/>
      <c r="CG10" s="120"/>
      <c r="CH10" s="120"/>
      <c r="CI10" s="120"/>
      <c r="CJ10" s="120"/>
      <c r="CK10" s="120"/>
      <c r="CL10" s="120"/>
      <c r="CM10" s="120"/>
      <c r="CN10" s="120"/>
      <c r="CO10" s="120"/>
      <c r="CP10" s="120"/>
      <c r="CQ10" s="120"/>
      <c r="CR10" s="120"/>
      <c r="CS10" s="120"/>
      <c r="CT10" s="120"/>
      <c r="CU10" s="120"/>
      <c r="CV10" s="120"/>
      <c r="CW10" s="120"/>
      <c r="CX10" s="120"/>
      <c r="CY10" s="120"/>
      <c r="CZ10" s="120"/>
      <c r="DA10" s="120"/>
      <c r="DB10" s="120"/>
      <c r="DC10" s="120"/>
      <c r="DD10" s="120"/>
      <c r="DE10" s="120"/>
      <c r="DF10" s="120"/>
      <c r="DG10" s="120"/>
      <c r="DH10" s="120"/>
      <c r="DI10" s="120"/>
      <c r="DJ10" s="120"/>
      <c r="DK10" s="120"/>
      <c r="DL10" s="120"/>
      <c r="DM10" s="120"/>
      <c r="DN10" s="120"/>
      <c r="DO10" s="120"/>
      <c r="DP10" s="120"/>
      <c r="DQ10" s="120"/>
      <c r="DR10" s="120"/>
      <c r="DS10" s="120"/>
      <c r="DT10" s="120"/>
      <c r="DU10" s="120"/>
      <c r="DV10" s="120"/>
      <c r="DW10" s="120"/>
      <c r="DX10" s="120"/>
      <c r="DY10" s="120"/>
      <c r="DZ10" s="120"/>
      <c r="EA10" s="120"/>
      <c r="EB10" s="120"/>
      <c r="EC10" s="120"/>
      <c r="ED10" s="120"/>
      <c r="EE10" s="120"/>
      <c r="EF10" s="120"/>
      <c r="EG10" s="120"/>
      <c r="EH10" s="120"/>
      <c r="EI10" s="120"/>
      <c r="EJ10" s="120"/>
      <c r="EK10" s="120"/>
      <c r="EL10" s="120"/>
      <c r="EM10" s="120"/>
      <c r="EN10" s="120"/>
      <c r="EO10" s="120"/>
      <c r="EP10" s="120"/>
      <c r="EQ10" s="120"/>
      <c r="ER10" s="120"/>
      <c r="ES10" s="120"/>
      <c r="ET10" s="120"/>
      <c r="EU10" s="120"/>
      <c r="EV10" s="120"/>
      <c r="EW10" s="120"/>
      <c r="EX10" s="120"/>
      <c r="EY10" s="120"/>
      <c r="EZ10" s="120"/>
      <c r="FA10" s="120"/>
      <c r="FB10" s="120"/>
      <c r="FC10" s="120"/>
      <c r="FD10" s="120"/>
      <c r="FE10" s="120"/>
      <c r="FF10" s="120"/>
      <c r="FG10" s="120"/>
      <c r="FH10" s="120"/>
      <c r="FI10" s="120"/>
      <c r="FJ10" s="120"/>
      <c r="FK10" s="120"/>
      <c r="FL10" s="120"/>
      <c r="FM10" s="120"/>
      <c r="FN10" s="120"/>
      <c r="FO10" s="120"/>
      <c r="FP10" s="120"/>
      <c r="FQ10" s="120"/>
      <c r="FR10" s="120"/>
      <c r="FS10" s="120"/>
      <c r="FT10" s="120"/>
      <c r="FU10" s="120"/>
      <c r="FV10" s="120"/>
      <c r="FW10" s="120"/>
      <c r="FX10" s="120"/>
      <c r="FY10" s="120"/>
      <c r="FZ10" s="120"/>
      <c r="GA10" s="120"/>
      <c r="GB10" s="120"/>
      <c r="GC10" s="120"/>
      <c r="GD10" s="120"/>
      <c r="GE10" s="120"/>
      <c r="GF10" s="120"/>
      <c r="GG10" s="120"/>
      <c r="GH10" s="120"/>
      <c r="GI10" s="120"/>
      <c r="GJ10" s="120"/>
      <c r="GK10" s="120"/>
      <c r="GL10" s="120"/>
      <c r="GM10" s="120"/>
      <c r="GN10" s="120"/>
      <c r="GO10" s="120"/>
      <c r="GP10" s="120"/>
      <c r="GQ10" s="120"/>
      <c r="GR10" s="120"/>
      <c r="GS10" s="120"/>
      <c r="GT10" s="120"/>
      <c r="GU10" s="120"/>
      <c r="GV10" s="120"/>
      <c r="GW10" s="120"/>
      <c r="GX10" s="120"/>
      <c r="GY10" s="120"/>
      <c r="GZ10" s="120"/>
      <c r="HA10" s="120"/>
      <c r="HB10" s="120"/>
      <c r="HC10" s="120"/>
      <c r="HD10" s="120"/>
      <c r="HE10" s="120"/>
      <c r="HF10" s="120"/>
      <c r="HG10" s="120"/>
      <c r="HH10" s="120"/>
      <c r="HI10" s="120"/>
      <c r="HJ10" s="120"/>
      <c r="HK10" s="120"/>
      <c r="HL10" s="120"/>
      <c r="HM10" s="120"/>
      <c r="HN10" s="120"/>
      <c r="HO10" s="120"/>
      <c r="HP10" s="120"/>
      <c r="HQ10" s="120"/>
      <c r="HR10" s="120"/>
      <c r="HS10" s="120"/>
      <c r="HT10" s="120"/>
      <c r="HU10" s="120"/>
      <c r="HV10" s="120"/>
      <c r="HW10" s="120"/>
      <c r="HX10" s="120"/>
      <c r="HY10" s="120"/>
      <c r="HZ10" s="120"/>
      <c r="IA10" s="120"/>
      <c r="IB10" s="120"/>
      <c r="IC10" s="120"/>
      <c r="ID10" s="120"/>
      <c r="IE10" s="120"/>
      <c r="IF10" s="120"/>
      <c r="IG10" s="120"/>
      <c r="IH10" s="120"/>
      <c r="II10" s="120"/>
      <c r="IJ10" s="120"/>
      <c r="IK10" s="120"/>
      <c r="IL10" s="120"/>
      <c r="IM10" s="120"/>
      <c r="IN10" s="120"/>
      <c r="IO10" s="120"/>
      <c r="IP10" s="120"/>
      <c r="IQ10" s="120"/>
      <c r="IR10" s="120"/>
      <c r="IS10" s="120"/>
      <c r="IT10" s="120"/>
      <c r="IU10" s="120"/>
    </row>
    <row r="11" spans="1:255" x14ac:dyDescent="0.2">
      <c r="A11" s="120"/>
      <c r="B11" s="120"/>
      <c r="C11" s="120"/>
      <c r="D11" s="120"/>
      <c r="E11" s="120"/>
      <c r="F11" s="120"/>
      <c r="G11" s="120"/>
      <c r="H11" s="303"/>
      <c r="I11" s="303"/>
      <c r="J11" s="303"/>
      <c r="K11" s="303"/>
      <c r="L11" s="303"/>
      <c r="M11" s="120"/>
      <c r="N11" s="120"/>
      <c r="O11" s="120"/>
      <c r="P11" s="120"/>
      <c r="Q11" s="120"/>
      <c r="R11" s="120"/>
      <c r="S11" s="120"/>
      <c r="T11" s="120"/>
      <c r="U11" s="120"/>
      <c r="V11" s="120"/>
      <c r="W11" s="120"/>
      <c r="X11" s="120"/>
      <c r="Y11" s="120"/>
      <c r="Z11" s="120"/>
      <c r="AA11" s="120"/>
      <c r="AB11" s="120"/>
      <c r="AC11" s="120"/>
      <c r="AD11" s="120"/>
      <c r="AE11" s="120"/>
      <c r="AF11" s="120"/>
      <c r="AG11" s="120"/>
      <c r="AH11" s="120"/>
      <c r="AI11" s="120"/>
      <c r="AJ11" s="120"/>
      <c r="AK11" s="120"/>
      <c r="AL11" s="120"/>
      <c r="AM11" s="120"/>
      <c r="AN11" s="120"/>
      <c r="AO11" s="120"/>
      <c r="AP11" s="120"/>
      <c r="AQ11" s="120"/>
      <c r="AR11" s="120"/>
      <c r="AS11" s="120"/>
      <c r="AT11" s="120"/>
      <c r="AU11" s="120"/>
      <c r="AV11" s="120"/>
      <c r="AW11" s="120"/>
      <c r="AX11" s="120"/>
      <c r="AY11" s="120"/>
      <c r="AZ11" s="120"/>
      <c r="BA11" s="120"/>
      <c r="BB11" s="120"/>
      <c r="BC11" s="120"/>
      <c r="BD11" s="120"/>
      <c r="BE11" s="120"/>
      <c r="BF11" s="120"/>
      <c r="BG11" s="120"/>
      <c r="BH11" s="120"/>
      <c r="BI11" s="120"/>
      <c r="BJ11" s="120"/>
      <c r="BK11" s="120"/>
      <c r="BL11" s="120"/>
      <c r="BM11" s="120"/>
      <c r="BN11" s="120"/>
      <c r="BO11" s="120"/>
      <c r="BP11" s="120"/>
      <c r="BQ11" s="120"/>
      <c r="BR11" s="120"/>
      <c r="BS11" s="120"/>
      <c r="BT11" s="120"/>
      <c r="BU11" s="120"/>
      <c r="BV11" s="120"/>
      <c r="BW11" s="120"/>
      <c r="BX11" s="120"/>
      <c r="BY11" s="120"/>
      <c r="BZ11" s="120"/>
      <c r="CA11" s="120"/>
      <c r="CB11" s="120"/>
      <c r="CC11" s="120"/>
      <c r="CD11" s="120"/>
      <c r="CE11" s="120"/>
      <c r="CF11" s="120"/>
      <c r="CG11" s="120"/>
      <c r="CH11" s="120"/>
      <c r="CI11" s="120"/>
      <c r="CJ11" s="120"/>
      <c r="CK11" s="120"/>
      <c r="CL11" s="120"/>
      <c r="CM11" s="120"/>
      <c r="CN11" s="120"/>
      <c r="CO11" s="120"/>
      <c r="CP11" s="120"/>
      <c r="CQ11" s="120"/>
      <c r="CR11" s="120"/>
      <c r="CS11" s="120"/>
      <c r="CT11" s="120"/>
      <c r="CU11" s="120"/>
      <c r="CV11" s="120"/>
      <c r="CW11" s="120"/>
      <c r="CX11" s="120"/>
      <c r="CY11" s="120"/>
      <c r="CZ11" s="120"/>
      <c r="DA11" s="120"/>
      <c r="DB11" s="120"/>
      <c r="DC11" s="120"/>
      <c r="DD11" s="120"/>
      <c r="DE11" s="120"/>
      <c r="DF11" s="120"/>
      <c r="DG11" s="120"/>
      <c r="DH11" s="120"/>
      <c r="DI11" s="120"/>
      <c r="DJ11" s="120"/>
      <c r="DK11" s="120"/>
      <c r="DL11" s="120"/>
      <c r="DM11" s="120"/>
      <c r="DN11" s="120"/>
      <c r="DO11" s="120"/>
      <c r="DP11" s="120"/>
      <c r="DQ11" s="120"/>
      <c r="DR11" s="120"/>
      <c r="DS11" s="120"/>
      <c r="DT11" s="120"/>
      <c r="DU11" s="120"/>
      <c r="DV11" s="120"/>
      <c r="DW11" s="120"/>
      <c r="DX11" s="120"/>
      <c r="DY11" s="120"/>
      <c r="DZ11" s="120"/>
      <c r="EA11" s="120"/>
      <c r="EB11" s="120"/>
      <c r="EC11" s="120"/>
      <c r="ED11" s="120"/>
      <c r="EE11" s="120"/>
      <c r="EF11" s="120"/>
      <c r="EG11" s="120"/>
      <c r="EH11" s="120"/>
      <c r="EI11" s="120"/>
      <c r="EJ11" s="120"/>
      <c r="EK11" s="120"/>
      <c r="EL11" s="120"/>
      <c r="EM11" s="120"/>
      <c r="EN11" s="120"/>
      <c r="EO11" s="120"/>
      <c r="EP11" s="120"/>
      <c r="EQ11" s="120"/>
      <c r="ER11" s="120"/>
      <c r="ES11" s="120"/>
      <c r="ET11" s="120"/>
      <c r="EU11" s="120"/>
      <c r="EV11" s="120"/>
      <c r="EW11" s="120"/>
      <c r="EX11" s="120"/>
      <c r="EY11" s="120"/>
      <c r="EZ11" s="120"/>
      <c r="FA11" s="120"/>
      <c r="FB11" s="120"/>
      <c r="FC11" s="120"/>
      <c r="FD11" s="120"/>
      <c r="FE11" s="120"/>
      <c r="FF11" s="120"/>
      <c r="FG11" s="120"/>
      <c r="FH11" s="120"/>
      <c r="FI11" s="120"/>
      <c r="FJ11" s="120"/>
      <c r="FK11" s="120"/>
      <c r="FL11" s="120"/>
      <c r="FM11" s="120"/>
      <c r="FN11" s="120"/>
      <c r="FO11" s="120"/>
      <c r="FP11" s="120"/>
      <c r="FQ11" s="120"/>
      <c r="FR11" s="120"/>
      <c r="FS11" s="120"/>
      <c r="FT11" s="120"/>
      <c r="FU11" s="120"/>
      <c r="FV11" s="120"/>
      <c r="FW11" s="120"/>
      <c r="FX11" s="120"/>
      <c r="FY11" s="120"/>
      <c r="FZ11" s="120"/>
      <c r="GA11" s="120"/>
      <c r="GB11" s="120"/>
      <c r="GC11" s="120"/>
      <c r="GD11" s="120"/>
      <c r="GE11" s="120"/>
      <c r="GF11" s="120"/>
      <c r="GG11" s="120"/>
      <c r="GH11" s="120"/>
      <c r="GI11" s="120"/>
      <c r="GJ11" s="120"/>
      <c r="GK11" s="120"/>
      <c r="GL11" s="120"/>
      <c r="GM11" s="120"/>
      <c r="GN11" s="120"/>
      <c r="GO11" s="120"/>
      <c r="GP11" s="120"/>
      <c r="GQ11" s="120"/>
      <c r="GR11" s="120"/>
      <c r="GS11" s="120"/>
      <c r="GT11" s="120"/>
      <c r="GU11" s="120"/>
      <c r="GV11" s="120"/>
      <c r="GW11" s="120"/>
      <c r="GX11" s="120"/>
      <c r="GY11" s="120"/>
      <c r="GZ11" s="120"/>
      <c r="HA11" s="120"/>
      <c r="HB11" s="120"/>
      <c r="HC11" s="120"/>
      <c r="HD11" s="120"/>
      <c r="HE11" s="120"/>
      <c r="HF11" s="120"/>
      <c r="HG11" s="120"/>
      <c r="HH11" s="120"/>
      <c r="HI11" s="120"/>
      <c r="HJ11" s="120"/>
      <c r="HK11" s="120"/>
      <c r="HL11" s="120"/>
      <c r="HM11" s="120"/>
      <c r="HN11" s="120"/>
      <c r="HO11" s="120"/>
      <c r="HP11" s="120"/>
      <c r="HQ11" s="120"/>
      <c r="HR11" s="120"/>
      <c r="HS11" s="120"/>
      <c r="HT11" s="120"/>
      <c r="HU11" s="120"/>
      <c r="HV11" s="120"/>
      <c r="HW11" s="120"/>
      <c r="HX11" s="120"/>
      <c r="HY11" s="120"/>
      <c r="HZ11" s="120"/>
      <c r="IA11" s="120"/>
      <c r="IB11" s="120"/>
      <c r="IC11" s="120"/>
      <c r="ID11" s="120"/>
      <c r="IE11" s="120"/>
      <c r="IF11" s="120"/>
      <c r="IG11" s="120"/>
      <c r="IH11" s="120"/>
      <c r="II11" s="120"/>
      <c r="IJ11" s="120"/>
      <c r="IK11" s="120"/>
      <c r="IL11" s="120"/>
      <c r="IM11" s="120"/>
      <c r="IN11" s="120"/>
      <c r="IO11" s="120"/>
      <c r="IP11" s="120"/>
      <c r="IQ11" s="120"/>
      <c r="IR11" s="120"/>
      <c r="IS11" s="120"/>
      <c r="IT11" s="120"/>
      <c r="IU11" s="120"/>
    </row>
    <row r="12" spans="1:255" x14ac:dyDescent="0.2">
      <c r="A12" s="215" t="s">
        <v>319</v>
      </c>
      <c r="B12" s="120" t="s">
        <v>320</v>
      </c>
      <c r="C12" s="120"/>
      <c r="D12" s="120"/>
      <c r="E12" s="120"/>
      <c r="F12" s="120"/>
      <c r="G12" s="120"/>
      <c r="H12" s="302"/>
      <c r="I12" s="303"/>
      <c r="J12" s="302"/>
      <c r="K12" s="303"/>
      <c r="L12" s="218">
        <f>SUM(H12+J12)</f>
        <v>0</v>
      </c>
      <c r="M12" s="120"/>
      <c r="N12" s="120"/>
      <c r="O12" s="120"/>
      <c r="P12" s="120"/>
      <c r="Q12" s="120"/>
      <c r="R12" s="120"/>
      <c r="S12" s="120"/>
      <c r="T12" s="120"/>
      <c r="U12" s="120"/>
      <c r="V12" s="120"/>
      <c r="W12" s="120"/>
      <c r="X12" s="120"/>
      <c r="Y12" s="120"/>
      <c r="Z12" s="120"/>
      <c r="AA12" s="120"/>
      <c r="AB12" s="120"/>
      <c r="AC12" s="120"/>
      <c r="AD12" s="120"/>
      <c r="AE12" s="120"/>
      <c r="AF12" s="120"/>
      <c r="AG12" s="120"/>
      <c r="AH12" s="120"/>
      <c r="AI12" s="120"/>
      <c r="AJ12" s="120"/>
      <c r="AK12" s="120"/>
      <c r="AL12" s="120"/>
      <c r="AM12" s="120"/>
      <c r="AN12" s="120"/>
      <c r="AO12" s="120"/>
      <c r="AP12" s="120"/>
      <c r="AQ12" s="120"/>
      <c r="AR12" s="120"/>
      <c r="AS12" s="120"/>
      <c r="AT12" s="120"/>
      <c r="AU12" s="120"/>
      <c r="AV12" s="120"/>
      <c r="AW12" s="120"/>
      <c r="AX12" s="120"/>
      <c r="AY12" s="120"/>
      <c r="AZ12" s="120"/>
      <c r="BA12" s="120"/>
      <c r="BB12" s="120"/>
      <c r="BC12" s="120"/>
      <c r="BD12" s="120"/>
      <c r="BE12" s="120"/>
      <c r="BF12" s="120"/>
      <c r="BG12" s="120"/>
      <c r="BH12" s="120"/>
      <c r="BI12" s="120"/>
      <c r="BJ12" s="120"/>
      <c r="BK12" s="120"/>
      <c r="BL12" s="120"/>
      <c r="BM12" s="120"/>
      <c r="BN12" s="120"/>
      <c r="BO12" s="120"/>
      <c r="BP12" s="120"/>
      <c r="BQ12" s="120"/>
      <c r="BR12" s="120"/>
      <c r="BS12" s="120"/>
      <c r="BT12" s="120"/>
      <c r="BU12" s="120"/>
      <c r="BV12" s="120"/>
      <c r="BW12" s="120"/>
      <c r="BX12" s="120"/>
      <c r="BY12" s="120"/>
      <c r="BZ12" s="120"/>
      <c r="CA12" s="120"/>
      <c r="CB12" s="120"/>
      <c r="CC12" s="120"/>
      <c r="CD12" s="120"/>
      <c r="CE12" s="120"/>
      <c r="CF12" s="120"/>
      <c r="CG12" s="120"/>
      <c r="CH12" s="120"/>
      <c r="CI12" s="120"/>
      <c r="CJ12" s="120"/>
      <c r="CK12" s="120"/>
      <c r="CL12" s="120"/>
      <c r="CM12" s="120"/>
      <c r="CN12" s="120"/>
      <c r="CO12" s="120"/>
      <c r="CP12" s="120"/>
      <c r="CQ12" s="120"/>
      <c r="CR12" s="120"/>
      <c r="CS12" s="120"/>
      <c r="CT12" s="120"/>
      <c r="CU12" s="120"/>
      <c r="CV12" s="120"/>
      <c r="CW12" s="120"/>
      <c r="CX12" s="120"/>
      <c r="CY12" s="120"/>
      <c r="CZ12" s="120"/>
      <c r="DA12" s="120"/>
      <c r="DB12" s="120"/>
      <c r="DC12" s="120"/>
      <c r="DD12" s="120"/>
      <c r="DE12" s="120"/>
      <c r="DF12" s="120"/>
      <c r="DG12" s="120"/>
      <c r="DH12" s="120"/>
      <c r="DI12" s="120"/>
      <c r="DJ12" s="120"/>
      <c r="DK12" s="120"/>
      <c r="DL12" s="120"/>
      <c r="DM12" s="120"/>
      <c r="DN12" s="120"/>
      <c r="DO12" s="120"/>
      <c r="DP12" s="120"/>
      <c r="DQ12" s="120"/>
      <c r="DR12" s="120"/>
      <c r="DS12" s="120"/>
      <c r="DT12" s="120"/>
      <c r="DU12" s="120"/>
      <c r="DV12" s="120"/>
      <c r="DW12" s="120"/>
      <c r="DX12" s="120"/>
      <c r="DY12" s="120"/>
      <c r="DZ12" s="120"/>
      <c r="EA12" s="120"/>
      <c r="EB12" s="120"/>
      <c r="EC12" s="120"/>
      <c r="ED12" s="120"/>
      <c r="EE12" s="120"/>
      <c r="EF12" s="120"/>
      <c r="EG12" s="120"/>
      <c r="EH12" s="120"/>
      <c r="EI12" s="120"/>
      <c r="EJ12" s="120"/>
      <c r="EK12" s="120"/>
      <c r="EL12" s="120"/>
      <c r="EM12" s="120"/>
      <c r="EN12" s="120"/>
      <c r="EO12" s="120"/>
      <c r="EP12" s="120"/>
      <c r="EQ12" s="120"/>
      <c r="ER12" s="120"/>
      <c r="ES12" s="120"/>
      <c r="ET12" s="120"/>
      <c r="EU12" s="120"/>
      <c r="EV12" s="120"/>
      <c r="EW12" s="120"/>
      <c r="EX12" s="120"/>
      <c r="EY12" s="120"/>
      <c r="EZ12" s="120"/>
      <c r="FA12" s="120"/>
      <c r="FB12" s="120"/>
      <c r="FC12" s="120"/>
      <c r="FD12" s="120"/>
      <c r="FE12" s="120"/>
      <c r="FF12" s="120"/>
      <c r="FG12" s="120"/>
      <c r="FH12" s="120"/>
      <c r="FI12" s="120"/>
      <c r="FJ12" s="120"/>
      <c r="FK12" s="120"/>
      <c r="FL12" s="120"/>
      <c r="FM12" s="120"/>
      <c r="FN12" s="120"/>
      <c r="FO12" s="120"/>
      <c r="FP12" s="120"/>
      <c r="FQ12" s="120"/>
      <c r="FR12" s="120"/>
      <c r="FS12" s="120"/>
      <c r="FT12" s="120"/>
      <c r="FU12" s="120"/>
      <c r="FV12" s="120"/>
      <c r="FW12" s="120"/>
      <c r="FX12" s="120"/>
      <c r="FY12" s="120"/>
      <c r="FZ12" s="120"/>
      <c r="GA12" s="120"/>
      <c r="GB12" s="120"/>
      <c r="GC12" s="120"/>
      <c r="GD12" s="120"/>
      <c r="GE12" s="120"/>
      <c r="GF12" s="120"/>
      <c r="GG12" s="120"/>
      <c r="GH12" s="120"/>
      <c r="GI12" s="120"/>
      <c r="GJ12" s="120"/>
      <c r="GK12" s="120"/>
      <c r="GL12" s="120"/>
      <c r="GM12" s="120"/>
      <c r="GN12" s="120"/>
      <c r="GO12" s="120"/>
      <c r="GP12" s="120"/>
      <c r="GQ12" s="120"/>
      <c r="GR12" s="120"/>
      <c r="GS12" s="120"/>
      <c r="GT12" s="120"/>
      <c r="GU12" s="120"/>
      <c r="GV12" s="120"/>
      <c r="GW12" s="120"/>
      <c r="GX12" s="120"/>
      <c r="GY12" s="120"/>
      <c r="GZ12" s="120"/>
      <c r="HA12" s="120"/>
      <c r="HB12" s="120"/>
      <c r="HC12" s="120"/>
      <c r="HD12" s="120"/>
      <c r="HE12" s="120"/>
      <c r="HF12" s="120"/>
      <c r="HG12" s="120"/>
      <c r="HH12" s="120"/>
      <c r="HI12" s="120"/>
      <c r="HJ12" s="120"/>
      <c r="HK12" s="120"/>
      <c r="HL12" s="120"/>
      <c r="HM12" s="120"/>
      <c r="HN12" s="120"/>
      <c r="HO12" s="120"/>
      <c r="HP12" s="120"/>
      <c r="HQ12" s="120"/>
      <c r="HR12" s="120"/>
      <c r="HS12" s="120"/>
      <c r="HT12" s="120"/>
      <c r="HU12" s="120"/>
      <c r="HV12" s="120"/>
      <c r="HW12" s="120"/>
      <c r="HX12" s="120"/>
      <c r="HY12" s="120"/>
      <c r="HZ12" s="120"/>
      <c r="IA12" s="120"/>
      <c r="IB12" s="120"/>
      <c r="IC12" s="120"/>
      <c r="ID12" s="120"/>
      <c r="IE12" s="120"/>
      <c r="IF12" s="120"/>
      <c r="IG12" s="120"/>
      <c r="IH12" s="120"/>
      <c r="II12" s="120"/>
      <c r="IJ12" s="120"/>
      <c r="IK12" s="120"/>
      <c r="IL12" s="120"/>
      <c r="IM12" s="120"/>
      <c r="IN12" s="120"/>
      <c r="IO12" s="120"/>
      <c r="IP12" s="120"/>
      <c r="IQ12" s="120"/>
      <c r="IR12" s="120"/>
      <c r="IS12" s="120"/>
      <c r="IT12" s="120"/>
      <c r="IU12" s="120"/>
    </row>
    <row r="13" spans="1:255" x14ac:dyDescent="0.2">
      <c r="A13" s="120"/>
      <c r="B13" s="120"/>
      <c r="C13" s="120"/>
      <c r="D13" s="120"/>
      <c r="E13" s="120"/>
      <c r="F13" s="120"/>
      <c r="G13" s="120"/>
      <c r="H13" s="303"/>
      <c r="I13" s="303"/>
      <c r="J13" s="303"/>
      <c r="K13" s="303"/>
      <c r="L13" s="303"/>
      <c r="M13" s="120"/>
      <c r="N13" s="120"/>
      <c r="O13" s="120"/>
      <c r="P13" s="120"/>
      <c r="Q13" s="120"/>
      <c r="R13" s="120"/>
      <c r="S13" s="120"/>
      <c r="T13" s="120"/>
      <c r="U13" s="120"/>
      <c r="V13" s="120"/>
      <c r="W13" s="120"/>
      <c r="X13" s="120"/>
      <c r="Y13" s="120"/>
      <c r="Z13" s="120"/>
      <c r="AA13" s="120"/>
      <c r="AB13" s="120"/>
      <c r="AC13" s="120"/>
      <c r="AD13" s="120"/>
      <c r="AE13" s="120"/>
      <c r="AF13" s="120"/>
      <c r="AG13" s="120"/>
      <c r="AH13" s="120"/>
      <c r="AI13" s="120"/>
      <c r="AJ13" s="120"/>
      <c r="AK13" s="120"/>
      <c r="AL13" s="120"/>
      <c r="AM13" s="120"/>
      <c r="AN13" s="120"/>
      <c r="AO13" s="120"/>
      <c r="AP13" s="120"/>
      <c r="AQ13" s="120"/>
      <c r="AR13" s="120"/>
      <c r="AS13" s="120"/>
      <c r="AT13" s="120"/>
      <c r="AU13" s="120"/>
      <c r="AV13" s="120"/>
      <c r="AW13" s="120"/>
      <c r="AX13" s="120"/>
      <c r="AY13" s="120"/>
      <c r="AZ13" s="120"/>
      <c r="BA13" s="120"/>
      <c r="BB13" s="120"/>
      <c r="BC13" s="120"/>
      <c r="BD13" s="120"/>
      <c r="BE13" s="120"/>
      <c r="BF13" s="120"/>
      <c r="BG13" s="120"/>
      <c r="BH13" s="120"/>
      <c r="BI13" s="120"/>
      <c r="BJ13" s="120"/>
      <c r="BK13" s="120"/>
      <c r="BL13" s="120"/>
      <c r="BM13" s="120"/>
      <c r="BN13" s="120"/>
      <c r="BO13" s="120"/>
      <c r="BP13" s="120"/>
      <c r="BQ13" s="120"/>
      <c r="BR13" s="120"/>
      <c r="BS13" s="120"/>
      <c r="BT13" s="120"/>
      <c r="BU13" s="120"/>
      <c r="BV13" s="120"/>
      <c r="BW13" s="120"/>
      <c r="BX13" s="120"/>
      <c r="BY13" s="120"/>
      <c r="BZ13" s="120"/>
      <c r="CA13" s="120"/>
      <c r="CB13" s="120"/>
      <c r="CC13" s="120"/>
      <c r="CD13" s="120"/>
      <c r="CE13" s="120"/>
      <c r="CF13" s="120"/>
      <c r="CG13" s="120"/>
      <c r="CH13" s="120"/>
      <c r="CI13" s="120"/>
      <c r="CJ13" s="120"/>
      <c r="CK13" s="120"/>
      <c r="CL13" s="120"/>
      <c r="CM13" s="120"/>
      <c r="CN13" s="120"/>
      <c r="CO13" s="120"/>
      <c r="CP13" s="120"/>
      <c r="CQ13" s="120"/>
      <c r="CR13" s="120"/>
      <c r="CS13" s="120"/>
      <c r="CT13" s="120"/>
      <c r="CU13" s="120"/>
      <c r="CV13" s="120"/>
      <c r="CW13" s="120"/>
      <c r="CX13" s="120"/>
      <c r="CY13" s="120"/>
      <c r="CZ13" s="120"/>
      <c r="DA13" s="120"/>
      <c r="DB13" s="120"/>
      <c r="DC13" s="120"/>
      <c r="DD13" s="120"/>
      <c r="DE13" s="120"/>
      <c r="DF13" s="120"/>
      <c r="DG13" s="120"/>
      <c r="DH13" s="120"/>
      <c r="DI13" s="120"/>
      <c r="DJ13" s="120"/>
      <c r="DK13" s="120"/>
      <c r="DL13" s="120"/>
      <c r="DM13" s="120"/>
      <c r="DN13" s="120"/>
      <c r="DO13" s="120"/>
      <c r="DP13" s="120"/>
      <c r="DQ13" s="120"/>
      <c r="DR13" s="120"/>
      <c r="DS13" s="120"/>
      <c r="DT13" s="120"/>
      <c r="DU13" s="120"/>
      <c r="DV13" s="120"/>
      <c r="DW13" s="120"/>
      <c r="DX13" s="120"/>
      <c r="DY13" s="120"/>
      <c r="DZ13" s="120"/>
      <c r="EA13" s="120"/>
      <c r="EB13" s="120"/>
      <c r="EC13" s="120"/>
      <c r="ED13" s="120"/>
      <c r="EE13" s="120"/>
      <c r="EF13" s="120"/>
      <c r="EG13" s="120"/>
      <c r="EH13" s="120"/>
      <c r="EI13" s="120"/>
      <c r="EJ13" s="120"/>
      <c r="EK13" s="120"/>
      <c r="EL13" s="120"/>
      <c r="EM13" s="120"/>
      <c r="EN13" s="120"/>
      <c r="EO13" s="120"/>
      <c r="EP13" s="120"/>
      <c r="EQ13" s="120"/>
      <c r="ER13" s="120"/>
      <c r="ES13" s="120"/>
      <c r="ET13" s="120"/>
      <c r="EU13" s="120"/>
      <c r="EV13" s="120"/>
      <c r="EW13" s="120"/>
      <c r="EX13" s="120"/>
      <c r="EY13" s="120"/>
      <c r="EZ13" s="120"/>
      <c r="FA13" s="120"/>
      <c r="FB13" s="120"/>
      <c r="FC13" s="120"/>
      <c r="FD13" s="120"/>
      <c r="FE13" s="120"/>
      <c r="FF13" s="120"/>
      <c r="FG13" s="120"/>
      <c r="FH13" s="120"/>
      <c r="FI13" s="120"/>
      <c r="FJ13" s="120"/>
      <c r="FK13" s="120"/>
      <c r="FL13" s="120"/>
      <c r="FM13" s="120"/>
      <c r="FN13" s="120"/>
      <c r="FO13" s="120"/>
      <c r="FP13" s="120"/>
      <c r="FQ13" s="120"/>
      <c r="FR13" s="120"/>
      <c r="FS13" s="120"/>
      <c r="FT13" s="120"/>
      <c r="FU13" s="120"/>
      <c r="FV13" s="120"/>
      <c r="FW13" s="120"/>
      <c r="FX13" s="120"/>
      <c r="FY13" s="120"/>
      <c r="FZ13" s="120"/>
      <c r="GA13" s="120"/>
      <c r="GB13" s="120"/>
      <c r="GC13" s="120"/>
      <c r="GD13" s="120"/>
      <c r="GE13" s="120"/>
      <c r="GF13" s="120"/>
      <c r="GG13" s="120"/>
      <c r="GH13" s="120"/>
      <c r="GI13" s="120"/>
      <c r="GJ13" s="120"/>
      <c r="GK13" s="120"/>
      <c r="GL13" s="120"/>
      <c r="GM13" s="120"/>
      <c r="GN13" s="120"/>
      <c r="GO13" s="120"/>
      <c r="GP13" s="120"/>
      <c r="GQ13" s="120"/>
      <c r="GR13" s="120"/>
      <c r="GS13" s="120"/>
      <c r="GT13" s="120"/>
      <c r="GU13" s="120"/>
      <c r="GV13" s="120"/>
      <c r="GW13" s="120"/>
      <c r="GX13" s="120"/>
      <c r="GY13" s="120"/>
      <c r="GZ13" s="120"/>
      <c r="HA13" s="120"/>
      <c r="HB13" s="120"/>
      <c r="HC13" s="120"/>
      <c r="HD13" s="120"/>
      <c r="HE13" s="120"/>
      <c r="HF13" s="120"/>
      <c r="HG13" s="120"/>
      <c r="HH13" s="120"/>
      <c r="HI13" s="120"/>
      <c r="HJ13" s="120"/>
      <c r="HK13" s="120"/>
      <c r="HL13" s="120"/>
      <c r="HM13" s="120"/>
      <c r="HN13" s="120"/>
      <c r="HO13" s="120"/>
      <c r="HP13" s="120"/>
      <c r="HQ13" s="120"/>
      <c r="HR13" s="120"/>
      <c r="HS13" s="120"/>
      <c r="HT13" s="120"/>
      <c r="HU13" s="120"/>
      <c r="HV13" s="120"/>
      <c r="HW13" s="120"/>
      <c r="HX13" s="120"/>
      <c r="HY13" s="120"/>
      <c r="HZ13" s="120"/>
      <c r="IA13" s="120"/>
      <c r="IB13" s="120"/>
      <c r="IC13" s="120"/>
      <c r="ID13" s="120"/>
      <c r="IE13" s="120"/>
      <c r="IF13" s="120"/>
      <c r="IG13" s="120"/>
      <c r="IH13" s="120"/>
      <c r="II13" s="120"/>
      <c r="IJ13" s="120"/>
      <c r="IK13" s="120"/>
      <c r="IL13" s="120"/>
      <c r="IM13" s="120"/>
      <c r="IN13" s="120"/>
      <c r="IO13" s="120"/>
      <c r="IP13" s="120"/>
      <c r="IQ13" s="120"/>
      <c r="IR13" s="120"/>
      <c r="IS13" s="120"/>
      <c r="IT13" s="120"/>
      <c r="IU13" s="120"/>
    </row>
    <row r="14" spans="1:255" x14ac:dyDescent="0.2">
      <c r="A14" s="215" t="s">
        <v>321</v>
      </c>
      <c r="B14" s="120" t="s">
        <v>322</v>
      </c>
      <c r="C14" s="120"/>
      <c r="D14" s="120"/>
      <c r="E14" s="120"/>
      <c r="F14" s="120"/>
      <c r="G14" s="120"/>
      <c r="H14" s="302"/>
      <c r="I14" s="303"/>
      <c r="J14" s="302"/>
      <c r="K14" s="303"/>
      <c r="L14" s="219">
        <f>SUM(H14+J14)</f>
        <v>0</v>
      </c>
      <c r="M14" s="120"/>
      <c r="N14" s="120"/>
      <c r="O14" s="120"/>
      <c r="P14" s="120"/>
      <c r="Q14" s="120"/>
      <c r="R14" s="120"/>
      <c r="S14" s="120"/>
      <c r="T14" s="120"/>
      <c r="U14" s="120"/>
      <c r="V14" s="120"/>
      <c r="W14" s="120"/>
      <c r="X14" s="120"/>
      <c r="Y14" s="120"/>
      <c r="Z14" s="120"/>
      <c r="AA14" s="120"/>
      <c r="AB14" s="120"/>
      <c r="AC14" s="120"/>
      <c r="AD14" s="120"/>
      <c r="AE14" s="120"/>
      <c r="AF14" s="120"/>
      <c r="AG14" s="120"/>
      <c r="AH14" s="120"/>
      <c r="AI14" s="120"/>
      <c r="AJ14" s="120"/>
      <c r="AK14" s="120"/>
      <c r="AL14" s="120"/>
      <c r="AM14" s="120"/>
      <c r="AN14" s="120"/>
      <c r="AO14" s="120"/>
      <c r="AP14" s="120"/>
      <c r="AQ14" s="120"/>
      <c r="AR14" s="120"/>
      <c r="AS14" s="120"/>
      <c r="AT14" s="120"/>
      <c r="AU14" s="120"/>
      <c r="AV14" s="120"/>
      <c r="AW14" s="120"/>
      <c r="AX14" s="120"/>
      <c r="AY14" s="120"/>
      <c r="AZ14" s="120"/>
      <c r="BA14" s="120"/>
      <c r="BB14" s="120"/>
      <c r="BC14" s="120"/>
      <c r="BD14" s="120"/>
      <c r="BE14" s="120"/>
      <c r="BF14" s="120"/>
      <c r="BG14" s="120"/>
      <c r="BH14" s="120"/>
      <c r="BI14" s="120"/>
      <c r="BJ14" s="120"/>
      <c r="BK14" s="120"/>
      <c r="BL14" s="120"/>
      <c r="BM14" s="120"/>
      <c r="BN14" s="120"/>
      <c r="BO14" s="120"/>
      <c r="BP14" s="120"/>
      <c r="BQ14" s="120"/>
      <c r="BR14" s="120"/>
      <c r="BS14" s="120"/>
      <c r="BT14" s="120"/>
      <c r="BU14" s="120"/>
      <c r="BV14" s="120"/>
      <c r="BW14" s="120"/>
      <c r="BX14" s="120"/>
      <c r="BY14" s="120"/>
      <c r="BZ14" s="120"/>
      <c r="CA14" s="120"/>
      <c r="CB14" s="120"/>
      <c r="CC14" s="120"/>
      <c r="CD14" s="120"/>
      <c r="CE14" s="120"/>
      <c r="CF14" s="120"/>
      <c r="CG14" s="120"/>
      <c r="CH14" s="120"/>
      <c r="CI14" s="120"/>
      <c r="CJ14" s="120"/>
      <c r="CK14" s="120"/>
      <c r="CL14" s="120"/>
      <c r="CM14" s="120"/>
      <c r="CN14" s="120"/>
      <c r="CO14" s="120"/>
      <c r="CP14" s="120"/>
      <c r="CQ14" s="120"/>
      <c r="CR14" s="120"/>
      <c r="CS14" s="120"/>
      <c r="CT14" s="120"/>
      <c r="CU14" s="120"/>
      <c r="CV14" s="120"/>
      <c r="CW14" s="120"/>
      <c r="CX14" s="120"/>
      <c r="CY14" s="120"/>
      <c r="CZ14" s="120"/>
      <c r="DA14" s="120"/>
      <c r="DB14" s="120"/>
      <c r="DC14" s="120"/>
      <c r="DD14" s="120"/>
      <c r="DE14" s="120"/>
      <c r="DF14" s="120"/>
      <c r="DG14" s="120"/>
      <c r="DH14" s="120"/>
      <c r="DI14" s="120"/>
      <c r="DJ14" s="120"/>
      <c r="DK14" s="120"/>
      <c r="DL14" s="120"/>
      <c r="DM14" s="120"/>
      <c r="DN14" s="120"/>
      <c r="DO14" s="120"/>
      <c r="DP14" s="120"/>
      <c r="DQ14" s="120"/>
      <c r="DR14" s="120"/>
      <c r="DS14" s="120"/>
      <c r="DT14" s="120"/>
      <c r="DU14" s="120"/>
      <c r="DV14" s="120"/>
      <c r="DW14" s="120"/>
      <c r="DX14" s="120"/>
      <c r="DY14" s="120"/>
      <c r="DZ14" s="120"/>
      <c r="EA14" s="120"/>
      <c r="EB14" s="120"/>
      <c r="EC14" s="120"/>
      <c r="ED14" s="120"/>
      <c r="EE14" s="120"/>
      <c r="EF14" s="120"/>
      <c r="EG14" s="120"/>
      <c r="EH14" s="120"/>
      <c r="EI14" s="120"/>
      <c r="EJ14" s="120"/>
      <c r="EK14" s="120"/>
      <c r="EL14" s="120"/>
      <c r="EM14" s="120"/>
      <c r="EN14" s="120"/>
      <c r="EO14" s="120"/>
      <c r="EP14" s="120"/>
      <c r="EQ14" s="120"/>
      <c r="ER14" s="120"/>
      <c r="ES14" s="120"/>
      <c r="ET14" s="120"/>
      <c r="EU14" s="120"/>
      <c r="EV14" s="120"/>
      <c r="EW14" s="120"/>
      <c r="EX14" s="120"/>
      <c r="EY14" s="120"/>
      <c r="EZ14" s="120"/>
      <c r="FA14" s="120"/>
      <c r="FB14" s="120"/>
      <c r="FC14" s="120"/>
      <c r="FD14" s="120"/>
      <c r="FE14" s="120"/>
      <c r="FF14" s="120"/>
      <c r="FG14" s="120"/>
      <c r="FH14" s="120"/>
      <c r="FI14" s="120"/>
      <c r="FJ14" s="120"/>
      <c r="FK14" s="120"/>
      <c r="FL14" s="120"/>
      <c r="FM14" s="120"/>
      <c r="FN14" s="120"/>
      <c r="FO14" s="120"/>
      <c r="FP14" s="120"/>
      <c r="FQ14" s="120"/>
      <c r="FR14" s="120"/>
      <c r="FS14" s="120"/>
      <c r="FT14" s="120"/>
      <c r="FU14" s="120"/>
      <c r="FV14" s="120"/>
      <c r="FW14" s="120"/>
      <c r="FX14" s="120"/>
      <c r="FY14" s="120"/>
      <c r="FZ14" s="120"/>
      <c r="GA14" s="120"/>
      <c r="GB14" s="120"/>
      <c r="GC14" s="120"/>
      <c r="GD14" s="120"/>
      <c r="GE14" s="120"/>
      <c r="GF14" s="120"/>
      <c r="GG14" s="120"/>
      <c r="GH14" s="120"/>
      <c r="GI14" s="120"/>
      <c r="GJ14" s="120"/>
      <c r="GK14" s="120"/>
      <c r="GL14" s="120"/>
      <c r="GM14" s="120"/>
      <c r="GN14" s="120"/>
      <c r="GO14" s="120"/>
      <c r="GP14" s="120"/>
      <c r="GQ14" s="120"/>
      <c r="GR14" s="120"/>
      <c r="GS14" s="120"/>
      <c r="GT14" s="120"/>
      <c r="GU14" s="120"/>
      <c r="GV14" s="120"/>
      <c r="GW14" s="120"/>
      <c r="GX14" s="120"/>
      <c r="GY14" s="120"/>
      <c r="GZ14" s="120"/>
      <c r="HA14" s="120"/>
      <c r="HB14" s="120"/>
      <c r="HC14" s="120"/>
      <c r="HD14" s="120"/>
      <c r="HE14" s="120"/>
      <c r="HF14" s="120"/>
      <c r="HG14" s="120"/>
      <c r="HH14" s="120"/>
      <c r="HI14" s="120"/>
      <c r="HJ14" s="120"/>
      <c r="HK14" s="120"/>
      <c r="HL14" s="120"/>
      <c r="HM14" s="120"/>
      <c r="HN14" s="120"/>
      <c r="HO14" s="120"/>
      <c r="HP14" s="120"/>
      <c r="HQ14" s="120"/>
      <c r="HR14" s="120"/>
      <c r="HS14" s="120"/>
      <c r="HT14" s="120"/>
      <c r="HU14" s="120"/>
      <c r="HV14" s="120"/>
      <c r="HW14" s="120"/>
      <c r="HX14" s="120"/>
      <c r="HY14" s="120"/>
      <c r="HZ14" s="120"/>
      <c r="IA14" s="120"/>
      <c r="IB14" s="120"/>
      <c r="IC14" s="120"/>
      <c r="ID14" s="120"/>
      <c r="IE14" s="120"/>
      <c r="IF14" s="120"/>
      <c r="IG14" s="120"/>
      <c r="IH14" s="120"/>
      <c r="II14" s="120"/>
      <c r="IJ14" s="120"/>
      <c r="IK14" s="120"/>
      <c r="IL14" s="120"/>
      <c r="IM14" s="120"/>
      <c r="IN14" s="120"/>
      <c r="IO14" s="120"/>
      <c r="IP14" s="120"/>
      <c r="IQ14" s="120"/>
      <c r="IR14" s="120"/>
      <c r="IS14" s="120"/>
      <c r="IT14" s="120"/>
      <c r="IU14" s="120"/>
    </row>
    <row r="15" spans="1:255" x14ac:dyDescent="0.2">
      <c r="A15" s="120"/>
      <c r="B15" s="120"/>
      <c r="C15" s="120"/>
      <c r="D15" s="120"/>
      <c r="E15" s="120"/>
      <c r="F15" s="120"/>
      <c r="G15" s="120"/>
      <c r="H15" s="303"/>
      <c r="I15" s="303"/>
      <c r="J15" s="303"/>
      <c r="K15" s="303"/>
      <c r="L15" s="303"/>
      <c r="M15" s="120"/>
      <c r="N15" s="120"/>
      <c r="O15" s="120"/>
      <c r="P15" s="120"/>
      <c r="Q15" s="120"/>
      <c r="R15" s="120"/>
      <c r="S15" s="120"/>
      <c r="T15" s="120"/>
      <c r="U15" s="120"/>
      <c r="V15" s="120"/>
      <c r="W15" s="120"/>
      <c r="X15" s="120"/>
      <c r="Y15" s="120"/>
      <c r="Z15" s="120"/>
      <c r="AA15" s="120"/>
      <c r="AB15" s="120"/>
      <c r="AC15" s="120"/>
      <c r="AD15" s="120"/>
      <c r="AE15" s="120"/>
      <c r="AF15" s="120"/>
      <c r="AG15" s="120"/>
      <c r="AH15" s="120"/>
      <c r="AI15" s="120"/>
      <c r="AJ15" s="120"/>
      <c r="AK15" s="120"/>
      <c r="AL15" s="120"/>
      <c r="AM15" s="120"/>
      <c r="AN15" s="120"/>
      <c r="AO15" s="120"/>
      <c r="AP15" s="120"/>
      <c r="AQ15" s="120"/>
      <c r="AR15" s="120"/>
      <c r="AS15" s="120"/>
      <c r="AT15" s="120"/>
      <c r="AU15" s="120"/>
      <c r="AV15" s="120"/>
      <c r="AW15" s="120"/>
      <c r="AX15" s="120"/>
      <c r="AY15" s="120"/>
      <c r="AZ15" s="120"/>
      <c r="BA15" s="120"/>
      <c r="BB15" s="120"/>
      <c r="BC15" s="120"/>
      <c r="BD15" s="120"/>
      <c r="BE15" s="120"/>
      <c r="BF15" s="120"/>
      <c r="BG15" s="120"/>
      <c r="BH15" s="120"/>
      <c r="BI15" s="120"/>
      <c r="BJ15" s="120"/>
      <c r="BK15" s="120"/>
      <c r="BL15" s="120"/>
      <c r="BM15" s="120"/>
      <c r="BN15" s="120"/>
      <c r="BO15" s="120"/>
      <c r="BP15" s="120"/>
      <c r="BQ15" s="120"/>
      <c r="BR15" s="120"/>
      <c r="BS15" s="120"/>
      <c r="BT15" s="120"/>
      <c r="BU15" s="120"/>
      <c r="BV15" s="120"/>
      <c r="BW15" s="120"/>
      <c r="BX15" s="120"/>
      <c r="BY15" s="120"/>
      <c r="BZ15" s="120"/>
      <c r="CA15" s="120"/>
      <c r="CB15" s="120"/>
      <c r="CC15" s="120"/>
      <c r="CD15" s="120"/>
      <c r="CE15" s="120"/>
      <c r="CF15" s="120"/>
      <c r="CG15" s="120"/>
      <c r="CH15" s="120"/>
      <c r="CI15" s="120"/>
      <c r="CJ15" s="120"/>
      <c r="CK15" s="120"/>
      <c r="CL15" s="120"/>
      <c r="CM15" s="120"/>
      <c r="CN15" s="120"/>
      <c r="CO15" s="120"/>
      <c r="CP15" s="120"/>
      <c r="CQ15" s="120"/>
      <c r="CR15" s="120"/>
      <c r="CS15" s="120"/>
      <c r="CT15" s="120"/>
      <c r="CU15" s="120"/>
      <c r="CV15" s="120"/>
      <c r="CW15" s="120"/>
      <c r="CX15" s="120"/>
      <c r="CY15" s="120"/>
      <c r="CZ15" s="120"/>
      <c r="DA15" s="120"/>
      <c r="DB15" s="120"/>
      <c r="DC15" s="120"/>
      <c r="DD15" s="120"/>
      <c r="DE15" s="120"/>
      <c r="DF15" s="120"/>
      <c r="DG15" s="120"/>
      <c r="DH15" s="120"/>
      <c r="DI15" s="120"/>
      <c r="DJ15" s="120"/>
      <c r="DK15" s="120"/>
      <c r="DL15" s="120"/>
      <c r="DM15" s="120"/>
      <c r="DN15" s="120"/>
      <c r="DO15" s="120"/>
      <c r="DP15" s="120"/>
      <c r="DQ15" s="120"/>
      <c r="DR15" s="120"/>
      <c r="DS15" s="120"/>
      <c r="DT15" s="120"/>
      <c r="DU15" s="120"/>
      <c r="DV15" s="120"/>
      <c r="DW15" s="120"/>
      <c r="DX15" s="120"/>
      <c r="DY15" s="120"/>
      <c r="DZ15" s="120"/>
      <c r="EA15" s="120"/>
      <c r="EB15" s="120"/>
      <c r="EC15" s="120"/>
      <c r="ED15" s="120"/>
      <c r="EE15" s="120"/>
      <c r="EF15" s="120"/>
      <c r="EG15" s="120"/>
      <c r="EH15" s="120"/>
      <c r="EI15" s="120"/>
      <c r="EJ15" s="120"/>
      <c r="EK15" s="120"/>
      <c r="EL15" s="120"/>
      <c r="EM15" s="120"/>
      <c r="EN15" s="120"/>
      <c r="EO15" s="120"/>
      <c r="EP15" s="120"/>
      <c r="EQ15" s="120"/>
      <c r="ER15" s="120"/>
      <c r="ES15" s="120"/>
      <c r="ET15" s="120"/>
      <c r="EU15" s="120"/>
      <c r="EV15" s="120"/>
      <c r="EW15" s="120"/>
      <c r="EX15" s="120"/>
      <c r="EY15" s="120"/>
      <c r="EZ15" s="120"/>
      <c r="FA15" s="120"/>
      <c r="FB15" s="120"/>
      <c r="FC15" s="120"/>
      <c r="FD15" s="120"/>
      <c r="FE15" s="120"/>
      <c r="FF15" s="120"/>
      <c r="FG15" s="120"/>
      <c r="FH15" s="120"/>
      <c r="FI15" s="120"/>
      <c r="FJ15" s="120"/>
      <c r="FK15" s="120"/>
      <c r="FL15" s="120"/>
      <c r="FM15" s="120"/>
      <c r="FN15" s="120"/>
      <c r="FO15" s="120"/>
      <c r="FP15" s="120"/>
      <c r="FQ15" s="120"/>
      <c r="FR15" s="120"/>
      <c r="FS15" s="120"/>
      <c r="FT15" s="120"/>
      <c r="FU15" s="120"/>
      <c r="FV15" s="120"/>
      <c r="FW15" s="120"/>
      <c r="FX15" s="120"/>
      <c r="FY15" s="120"/>
      <c r="FZ15" s="120"/>
      <c r="GA15" s="120"/>
      <c r="GB15" s="120"/>
      <c r="GC15" s="120"/>
      <c r="GD15" s="120"/>
      <c r="GE15" s="120"/>
      <c r="GF15" s="120"/>
      <c r="GG15" s="120"/>
      <c r="GH15" s="120"/>
      <c r="GI15" s="120"/>
      <c r="GJ15" s="120"/>
      <c r="GK15" s="120"/>
      <c r="GL15" s="120"/>
      <c r="GM15" s="120"/>
      <c r="GN15" s="120"/>
      <c r="GO15" s="120"/>
      <c r="GP15" s="120"/>
      <c r="GQ15" s="120"/>
      <c r="GR15" s="120"/>
      <c r="GS15" s="120"/>
      <c r="GT15" s="120"/>
      <c r="GU15" s="120"/>
      <c r="GV15" s="120"/>
      <c r="GW15" s="120"/>
      <c r="GX15" s="120"/>
      <c r="GY15" s="120"/>
      <c r="GZ15" s="120"/>
      <c r="HA15" s="120"/>
      <c r="HB15" s="120"/>
      <c r="HC15" s="120"/>
      <c r="HD15" s="120"/>
      <c r="HE15" s="120"/>
      <c r="HF15" s="120"/>
      <c r="HG15" s="120"/>
      <c r="HH15" s="120"/>
      <c r="HI15" s="120"/>
      <c r="HJ15" s="120"/>
      <c r="HK15" s="120"/>
      <c r="HL15" s="120"/>
      <c r="HM15" s="120"/>
      <c r="HN15" s="120"/>
      <c r="HO15" s="120"/>
      <c r="HP15" s="120"/>
      <c r="HQ15" s="120"/>
      <c r="HR15" s="120"/>
      <c r="HS15" s="120"/>
      <c r="HT15" s="120"/>
      <c r="HU15" s="120"/>
      <c r="HV15" s="120"/>
      <c r="HW15" s="120"/>
      <c r="HX15" s="120"/>
      <c r="HY15" s="120"/>
      <c r="HZ15" s="120"/>
      <c r="IA15" s="120"/>
      <c r="IB15" s="120"/>
      <c r="IC15" s="120"/>
      <c r="ID15" s="120"/>
      <c r="IE15" s="120"/>
      <c r="IF15" s="120"/>
      <c r="IG15" s="120"/>
      <c r="IH15" s="120"/>
      <c r="II15" s="120"/>
      <c r="IJ15" s="120"/>
      <c r="IK15" s="120"/>
      <c r="IL15" s="120"/>
      <c r="IM15" s="120"/>
      <c r="IN15" s="120"/>
      <c r="IO15" s="120"/>
      <c r="IP15" s="120"/>
      <c r="IQ15" s="120"/>
      <c r="IR15" s="120"/>
      <c r="IS15" s="120"/>
      <c r="IT15" s="120"/>
      <c r="IU15" s="120"/>
    </row>
    <row r="16" spans="1:255" x14ac:dyDescent="0.2">
      <c r="A16" s="215" t="s">
        <v>323</v>
      </c>
      <c r="B16" s="120" t="s">
        <v>324</v>
      </c>
      <c r="C16" s="120"/>
      <c r="D16" s="120"/>
      <c r="E16" s="120"/>
      <c r="F16" s="120"/>
      <c r="G16" s="120"/>
      <c r="H16" s="302"/>
      <c r="I16" s="303"/>
      <c r="J16" s="302"/>
      <c r="K16" s="303"/>
      <c r="L16" s="219">
        <f>SUM(H16+J16)</f>
        <v>0</v>
      </c>
      <c r="M16" s="120"/>
      <c r="N16" s="120"/>
      <c r="O16" s="120"/>
      <c r="P16" s="120"/>
      <c r="Q16" s="120"/>
      <c r="R16" s="120"/>
      <c r="S16" s="120"/>
      <c r="T16" s="120"/>
      <c r="U16" s="120"/>
      <c r="V16" s="120"/>
      <c r="W16" s="120"/>
      <c r="X16" s="120"/>
      <c r="Y16" s="120"/>
      <c r="Z16" s="120"/>
      <c r="AA16" s="120"/>
      <c r="AB16" s="120"/>
      <c r="AC16" s="120"/>
      <c r="AD16" s="120"/>
      <c r="AE16" s="120"/>
      <c r="AF16" s="120"/>
      <c r="AG16" s="120"/>
      <c r="AH16" s="120"/>
      <c r="AI16" s="120"/>
      <c r="AJ16" s="120"/>
      <c r="AK16" s="120"/>
      <c r="AL16" s="120"/>
      <c r="AM16" s="120"/>
      <c r="AN16" s="120"/>
      <c r="AO16" s="120"/>
      <c r="AP16" s="120"/>
      <c r="AQ16" s="120"/>
      <c r="AR16" s="120"/>
      <c r="AS16" s="120"/>
      <c r="AT16" s="120"/>
      <c r="AU16" s="120"/>
      <c r="AV16" s="120"/>
      <c r="AW16" s="120"/>
      <c r="AX16" s="120"/>
      <c r="AY16" s="120"/>
      <c r="AZ16" s="120"/>
      <c r="BA16" s="120"/>
      <c r="BB16" s="120"/>
      <c r="BC16" s="120"/>
      <c r="BD16" s="120"/>
      <c r="BE16" s="120"/>
      <c r="BF16" s="120"/>
      <c r="BG16" s="120"/>
      <c r="BH16" s="120"/>
      <c r="BI16" s="120"/>
      <c r="BJ16" s="120"/>
      <c r="BK16" s="120"/>
      <c r="BL16" s="120"/>
      <c r="BM16" s="120"/>
      <c r="BN16" s="120"/>
      <c r="BO16" s="120"/>
      <c r="BP16" s="120"/>
      <c r="BQ16" s="120"/>
      <c r="BR16" s="120"/>
      <c r="BS16" s="120"/>
      <c r="BT16" s="120"/>
      <c r="BU16" s="120"/>
      <c r="BV16" s="120"/>
      <c r="BW16" s="120"/>
      <c r="BX16" s="120"/>
      <c r="BY16" s="120"/>
      <c r="BZ16" s="120"/>
      <c r="CA16" s="120"/>
      <c r="CB16" s="120"/>
      <c r="CC16" s="120"/>
      <c r="CD16" s="120"/>
      <c r="CE16" s="120"/>
      <c r="CF16" s="120"/>
      <c r="CG16" s="120"/>
      <c r="CH16" s="120"/>
      <c r="CI16" s="120"/>
      <c r="CJ16" s="120"/>
      <c r="CK16" s="120"/>
      <c r="CL16" s="120"/>
      <c r="CM16" s="120"/>
      <c r="CN16" s="120"/>
      <c r="CO16" s="120"/>
      <c r="CP16" s="120"/>
      <c r="CQ16" s="120"/>
      <c r="CR16" s="120"/>
      <c r="CS16" s="120"/>
      <c r="CT16" s="120"/>
      <c r="CU16" s="120"/>
      <c r="CV16" s="120"/>
      <c r="CW16" s="120"/>
      <c r="CX16" s="120"/>
      <c r="CY16" s="120"/>
      <c r="CZ16" s="120"/>
      <c r="DA16" s="120"/>
      <c r="DB16" s="120"/>
      <c r="DC16" s="120"/>
      <c r="DD16" s="120"/>
      <c r="DE16" s="120"/>
      <c r="DF16" s="120"/>
      <c r="DG16" s="120"/>
      <c r="DH16" s="120"/>
      <c r="DI16" s="120"/>
      <c r="DJ16" s="120"/>
      <c r="DK16" s="120"/>
      <c r="DL16" s="120"/>
      <c r="DM16" s="120"/>
      <c r="DN16" s="120"/>
      <c r="DO16" s="120"/>
      <c r="DP16" s="120"/>
      <c r="DQ16" s="120"/>
      <c r="DR16" s="120"/>
      <c r="DS16" s="120"/>
      <c r="DT16" s="120"/>
      <c r="DU16" s="120"/>
      <c r="DV16" s="120"/>
      <c r="DW16" s="120"/>
      <c r="DX16" s="120"/>
      <c r="DY16" s="120"/>
      <c r="DZ16" s="120"/>
      <c r="EA16" s="120"/>
      <c r="EB16" s="120"/>
      <c r="EC16" s="120"/>
      <c r="ED16" s="120"/>
      <c r="EE16" s="120"/>
      <c r="EF16" s="120"/>
      <c r="EG16" s="120"/>
      <c r="EH16" s="120"/>
      <c r="EI16" s="120"/>
      <c r="EJ16" s="120"/>
      <c r="EK16" s="120"/>
      <c r="EL16" s="120"/>
      <c r="EM16" s="120"/>
      <c r="EN16" s="120"/>
      <c r="EO16" s="120"/>
      <c r="EP16" s="120"/>
      <c r="EQ16" s="120"/>
      <c r="ER16" s="120"/>
      <c r="ES16" s="120"/>
      <c r="ET16" s="120"/>
      <c r="EU16" s="120"/>
      <c r="EV16" s="120"/>
      <c r="EW16" s="120"/>
      <c r="EX16" s="120"/>
      <c r="EY16" s="120"/>
      <c r="EZ16" s="120"/>
      <c r="FA16" s="120"/>
      <c r="FB16" s="120"/>
      <c r="FC16" s="120"/>
      <c r="FD16" s="120"/>
      <c r="FE16" s="120"/>
      <c r="FF16" s="120"/>
      <c r="FG16" s="120"/>
      <c r="FH16" s="120"/>
      <c r="FI16" s="120"/>
      <c r="FJ16" s="120"/>
      <c r="FK16" s="120"/>
      <c r="FL16" s="120"/>
      <c r="FM16" s="120"/>
      <c r="FN16" s="120"/>
      <c r="FO16" s="120"/>
      <c r="FP16" s="120"/>
      <c r="FQ16" s="120"/>
      <c r="FR16" s="120"/>
      <c r="FS16" s="120"/>
      <c r="FT16" s="120"/>
      <c r="FU16" s="120"/>
      <c r="FV16" s="120"/>
      <c r="FW16" s="120"/>
      <c r="FX16" s="120"/>
      <c r="FY16" s="120"/>
      <c r="FZ16" s="120"/>
      <c r="GA16" s="120"/>
      <c r="GB16" s="120"/>
      <c r="GC16" s="120"/>
      <c r="GD16" s="120"/>
      <c r="GE16" s="120"/>
      <c r="GF16" s="120"/>
      <c r="GG16" s="120"/>
      <c r="GH16" s="120"/>
      <c r="GI16" s="120"/>
      <c r="GJ16" s="120"/>
      <c r="GK16" s="120"/>
      <c r="GL16" s="120"/>
      <c r="GM16" s="120"/>
      <c r="GN16" s="120"/>
      <c r="GO16" s="120"/>
      <c r="GP16" s="120"/>
      <c r="GQ16" s="120"/>
      <c r="GR16" s="120"/>
      <c r="GS16" s="120"/>
      <c r="GT16" s="120"/>
      <c r="GU16" s="120"/>
      <c r="GV16" s="120"/>
      <c r="GW16" s="120"/>
      <c r="GX16" s="120"/>
      <c r="GY16" s="120"/>
      <c r="GZ16" s="120"/>
      <c r="HA16" s="120"/>
      <c r="HB16" s="120"/>
      <c r="HC16" s="120"/>
      <c r="HD16" s="120"/>
      <c r="HE16" s="120"/>
      <c r="HF16" s="120"/>
      <c r="HG16" s="120"/>
      <c r="HH16" s="120"/>
      <c r="HI16" s="120"/>
      <c r="HJ16" s="120"/>
      <c r="HK16" s="120"/>
      <c r="HL16" s="120"/>
      <c r="HM16" s="120"/>
      <c r="HN16" s="120"/>
      <c r="HO16" s="120"/>
      <c r="HP16" s="120"/>
      <c r="HQ16" s="120"/>
      <c r="HR16" s="120"/>
      <c r="HS16" s="120"/>
      <c r="HT16" s="120"/>
      <c r="HU16" s="120"/>
      <c r="HV16" s="120"/>
      <c r="HW16" s="120"/>
      <c r="HX16" s="120"/>
      <c r="HY16" s="120"/>
      <c r="HZ16" s="120"/>
      <c r="IA16" s="120"/>
      <c r="IB16" s="120"/>
      <c r="IC16" s="120"/>
      <c r="ID16" s="120"/>
      <c r="IE16" s="120"/>
      <c r="IF16" s="120"/>
      <c r="IG16" s="120"/>
      <c r="IH16" s="120"/>
      <c r="II16" s="120"/>
      <c r="IJ16" s="120"/>
      <c r="IK16" s="120"/>
      <c r="IL16" s="120"/>
      <c r="IM16" s="120"/>
      <c r="IN16" s="120"/>
      <c r="IO16" s="120"/>
      <c r="IP16" s="120"/>
      <c r="IQ16" s="120"/>
      <c r="IR16" s="120"/>
      <c r="IS16" s="120"/>
      <c r="IT16" s="120"/>
      <c r="IU16" s="120"/>
    </row>
    <row r="17" spans="1:255" x14ac:dyDescent="0.2">
      <c r="A17" s="120"/>
      <c r="B17" s="120"/>
      <c r="C17" s="120"/>
      <c r="D17" s="120"/>
      <c r="E17" s="120"/>
      <c r="F17" s="120"/>
      <c r="G17" s="120"/>
      <c r="H17" s="303"/>
      <c r="I17" s="303"/>
      <c r="J17" s="303"/>
      <c r="K17" s="303"/>
      <c r="L17" s="303"/>
      <c r="M17" s="120"/>
      <c r="N17" s="120"/>
      <c r="O17" s="120"/>
      <c r="P17" s="120"/>
      <c r="Q17" s="120"/>
      <c r="R17" s="120"/>
      <c r="S17" s="120"/>
      <c r="T17" s="120"/>
      <c r="U17" s="120"/>
      <c r="V17" s="120"/>
      <c r="W17" s="120"/>
      <c r="X17" s="120"/>
      <c r="Y17" s="120"/>
      <c r="Z17" s="120"/>
      <c r="AA17" s="120"/>
      <c r="AB17" s="120"/>
      <c r="AC17" s="120"/>
      <c r="AD17" s="120"/>
      <c r="AE17" s="120"/>
      <c r="AF17" s="120"/>
      <c r="AG17" s="120"/>
      <c r="AH17" s="120"/>
      <c r="AI17" s="120"/>
      <c r="AJ17" s="120"/>
      <c r="AK17" s="120"/>
      <c r="AL17" s="120"/>
      <c r="AM17" s="120"/>
      <c r="AN17" s="120"/>
      <c r="AO17" s="120"/>
      <c r="AP17" s="120"/>
      <c r="AQ17" s="120"/>
      <c r="AR17" s="120"/>
      <c r="AS17" s="120"/>
      <c r="AT17" s="120"/>
      <c r="AU17" s="120"/>
      <c r="AV17" s="120"/>
      <c r="AW17" s="120"/>
      <c r="AX17" s="120"/>
      <c r="AY17" s="120"/>
      <c r="AZ17" s="120"/>
      <c r="BA17" s="120"/>
      <c r="BB17" s="120"/>
      <c r="BC17" s="120"/>
      <c r="BD17" s="120"/>
      <c r="BE17" s="120"/>
      <c r="BF17" s="120"/>
      <c r="BG17" s="120"/>
      <c r="BH17" s="120"/>
      <c r="BI17" s="120"/>
      <c r="BJ17" s="120"/>
      <c r="BK17" s="120"/>
      <c r="BL17" s="120"/>
      <c r="BM17" s="120"/>
      <c r="BN17" s="120"/>
      <c r="BO17" s="120"/>
      <c r="BP17" s="120"/>
      <c r="BQ17" s="120"/>
      <c r="BR17" s="120"/>
      <c r="BS17" s="120"/>
      <c r="BT17" s="120"/>
      <c r="BU17" s="120"/>
      <c r="BV17" s="120"/>
      <c r="BW17" s="120"/>
      <c r="BX17" s="120"/>
      <c r="BY17" s="120"/>
      <c r="BZ17" s="120"/>
      <c r="CA17" s="120"/>
      <c r="CB17" s="120"/>
      <c r="CC17" s="120"/>
      <c r="CD17" s="120"/>
      <c r="CE17" s="120"/>
      <c r="CF17" s="120"/>
      <c r="CG17" s="120"/>
      <c r="CH17" s="120"/>
      <c r="CI17" s="120"/>
      <c r="CJ17" s="120"/>
      <c r="CK17" s="120"/>
      <c r="CL17" s="120"/>
      <c r="CM17" s="120"/>
      <c r="CN17" s="120"/>
      <c r="CO17" s="120"/>
      <c r="CP17" s="120"/>
      <c r="CQ17" s="120"/>
      <c r="CR17" s="120"/>
      <c r="CS17" s="120"/>
      <c r="CT17" s="120"/>
      <c r="CU17" s="120"/>
      <c r="CV17" s="120"/>
      <c r="CW17" s="120"/>
      <c r="CX17" s="120"/>
      <c r="CY17" s="120"/>
      <c r="CZ17" s="120"/>
      <c r="DA17" s="120"/>
      <c r="DB17" s="120"/>
      <c r="DC17" s="120"/>
      <c r="DD17" s="120"/>
      <c r="DE17" s="120"/>
      <c r="DF17" s="120"/>
      <c r="DG17" s="120"/>
      <c r="DH17" s="120"/>
      <c r="DI17" s="120"/>
      <c r="DJ17" s="120"/>
      <c r="DK17" s="120"/>
      <c r="DL17" s="120"/>
      <c r="DM17" s="120"/>
      <c r="DN17" s="120"/>
      <c r="DO17" s="120"/>
      <c r="DP17" s="120"/>
      <c r="DQ17" s="120"/>
      <c r="DR17" s="120"/>
      <c r="DS17" s="120"/>
      <c r="DT17" s="120"/>
      <c r="DU17" s="120"/>
      <c r="DV17" s="120"/>
      <c r="DW17" s="120"/>
      <c r="DX17" s="120"/>
      <c r="DY17" s="120"/>
      <c r="DZ17" s="120"/>
      <c r="EA17" s="120"/>
      <c r="EB17" s="120"/>
      <c r="EC17" s="120"/>
      <c r="ED17" s="120"/>
      <c r="EE17" s="120"/>
      <c r="EF17" s="120"/>
      <c r="EG17" s="120"/>
      <c r="EH17" s="120"/>
      <c r="EI17" s="120"/>
      <c r="EJ17" s="120"/>
      <c r="EK17" s="120"/>
      <c r="EL17" s="120"/>
      <c r="EM17" s="120"/>
      <c r="EN17" s="120"/>
      <c r="EO17" s="120"/>
      <c r="EP17" s="120"/>
      <c r="EQ17" s="120"/>
      <c r="ER17" s="120"/>
      <c r="ES17" s="120"/>
      <c r="ET17" s="120"/>
      <c r="EU17" s="120"/>
      <c r="EV17" s="120"/>
      <c r="EW17" s="120"/>
      <c r="EX17" s="120"/>
      <c r="EY17" s="120"/>
      <c r="EZ17" s="120"/>
      <c r="FA17" s="120"/>
      <c r="FB17" s="120"/>
      <c r="FC17" s="120"/>
      <c r="FD17" s="120"/>
      <c r="FE17" s="120"/>
      <c r="FF17" s="120"/>
      <c r="FG17" s="120"/>
      <c r="FH17" s="120"/>
      <c r="FI17" s="120"/>
      <c r="FJ17" s="120"/>
      <c r="FK17" s="120"/>
      <c r="FL17" s="120"/>
      <c r="FM17" s="120"/>
      <c r="FN17" s="120"/>
      <c r="FO17" s="120"/>
      <c r="FP17" s="120"/>
      <c r="FQ17" s="120"/>
      <c r="FR17" s="120"/>
      <c r="FS17" s="120"/>
      <c r="FT17" s="120"/>
      <c r="FU17" s="120"/>
      <c r="FV17" s="120"/>
      <c r="FW17" s="120"/>
      <c r="FX17" s="120"/>
      <c r="FY17" s="120"/>
      <c r="FZ17" s="120"/>
      <c r="GA17" s="120"/>
      <c r="GB17" s="120"/>
      <c r="GC17" s="120"/>
      <c r="GD17" s="120"/>
      <c r="GE17" s="120"/>
      <c r="GF17" s="120"/>
      <c r="GG17" s="120"/>
      <c r="GH17" s="120"/>
      <c r="GI17" s="120"/>
      <c r="GJ17" s="120"/>
      <c r="GK17" s="120"/>
      <c r="GL17" s="120"/>
      <c r="GM17" s="120"/>
      <c r="GN17" s="120"/>
      <c r="GO17" s="120"/>
      <c r="GP17" s="120"/>
      <c r="GQ17" s="120"/>
      <c r="GR17" s="120"/>
      <c r="GS17" s="120"/>
      <c r="GT17" s="120"/>
      <c r="GU17" s="120"/>
      <c r="GV17" s="120"/>
      <c r="GW17" s="120"/>
      <c r="GX17" s="120"/>
      <c r="GY17" s="120"/>
      <c r="GZ17" s="120"/>
      <c r="HA17" s="120"/>
      <c r="HB17" s="120"/>
      <c r="HC17" s="120"/>
      <c r="HD17" s="120"/>
      <c r="HE17" s="120"/>
      <c r="HF17" s="120"/>
      <c r="HG17" s="120"/>
      <c r="HH17" s="120"/>
      <c r="HI17" s="120"/>
      <c r="HJ17" s="120"/>
      <c r="HK17" s="120"/>
      <c r="HL17" s="120"/>
      <c r="HM17" s="120"/>
      <c r="HN17" s="120"/>
      <c r="HO17" s="120"/>
      <c r="HP17" s="120"/>
      <c r="HQ17" s="120"/>
      <c r="HR17" s="120"/>
      <c r="HS17" s="120"/>
      <c r="HT17" s="120"/>
      <c r="HU17" s="120"/>
      <c r="HV17" s="120"/>
      <c r="HW17" s="120"/>
      <c r="HX17" s="120"/>
      <c r="HY17" s="120"/>
      <c r="HZ17" s="120"/>
      <c r="IA17" s="120"/>
      <c r="IB17" s="120"/>
      <c r="IC17" s="120"/>
      <c r="ID17" s="120"/>
      <c r="IE17" s="120"/>
      <c r="IF17" s="120"/>
      <c r="IG17" s="120"/>
      <c r="IH17" s="120"/>
      <c r="II17" s="120"/>
      <c r="IJ17" s="120"/>
      <c r="IK17" s="120"/>
      <c r="IL17" s="120"/>
      <c r="IM17" s="120"/>
      <c r="IN17" s="120"/>
      <c r="IO17" s="120"/>
      <c r="IP17" s="120"/>
      <c r="IQ17" s="120"/>
      <c r="IR17" s="120"/>
      <c r="IS17" s="120"/>
      <c r="IT17" s="120"/>
      <c r="IU17" s="120"/>
    </row>
    <row r="18" spans="1:255" x14ac:dyDescent="0.2">
      <c r="A18" s="215" t="s">
        <v>325</v>
      </c>
      <c r="B18" s="120" t="s">
        <v>6</v>
      </c>
      <c r="C18" s="120"/>
      <c r="D18" s="120"/>
      <c r="E18" s="120"/>
      <c r="F18" s="120"/>
      <c r="G18" s="120"/>
      <c r="H18" s="302"/>
      <c r="I18" s="303"/>
      <c r="J18" s="302"/>
      <c r="K18" s="303"/>
      <c r="L18" s="219">
        <f>SUM(H18+J18)</f>
        <v>0</v>
      </c>
      <c r="M18" s="120"/>
      <c r="N18" s="120"/>
      <c r="O18" s="120"/>
      <c r="P18" s="120"/>
      <c r="Q18" s="120"/>
      <c r="R18" s="120"/>
      <c r="S18" s="120"/>
      <c r="T18" s="120"/>
      <c r="U18" s="120"/>
      <c r="V18" s="120"/>
      <c r="W18" s="120"/>
      <c r="X18" s="120"/>
      <c r="Y18" s="120"/>
      <c r="Z18" s="120"/>
      <c r="AA18" s="120"/>
      <c r="AB18" s="120"/>
      <c r="AC18" s="120"/>
      <c r="AD18" s="120"/>
      <c r="AE18" s="120"/>
      <c r="AF18" s="120"/>
      <c r="AG18" s="120"/>
      <c r="AH18" s="120"/>
      <c r="AI18" s="120"/>
      <c r="AJ18" s="120"/>
      <c r="AK18" s="120"/>
      <c r="AL18" s="120"/>
      <c r="AM18" s="120"/>
      <c r="AN18" s="120"/>
      <c r="AO18" s="120"/>
      <c r="AP18" s="120"/>
      <c r="AQ18" s="120"/>
      <c r="AR18" s="120"/>
      <c r="AS18" s="120"/>
      <c r="AT18" s="120"/>
      <c r="AU18" s="120"/>
      <c r="AV18" s="120"/>
      <c r="AW18" s="120"/>
      <c r="AX18" s="120"/>
      <c r="AY18" s="120"/>
      <c r="AZ18" s="120"/>
      <c r="BA18" s="120"/>
      <c r="BB18" s="120"/>
      <c r="BC18" s="120"/>
      <c r="BD18" s="120"/>
      <c r="BE18" s="120"/>
      <c r="BF18" s="120"/>
      <c r="BG18" s="120"/>
      <c r="BH18" s="120"/>
      <c r="BI18" s="120"/>
      <c r="BJ18" s="120"/>
      <c r="BK18" s="120"/>
      <c r="BL18" s="120"/>
      <c r="BM18" s="120"/>
      <c r="BN18" s="120"/>
      <c r="BO18" s="120"/>
      <c r="BP18" s="120"/>
      <c r="BQ18" s="120"/>
      <c r="BR18" s="120"/>
      <c r="BS18" s="120"/>
      <c r="BT18" s="120"/>
      <c r="BU18" s="120"/>
      <c r="BV18" s="120"/>
      <c r="BW18" s="120"/>
      <c r="BX18" s="120"/>
      <c r="BY18" s="120"/>
      <c r="BZ18" s="120"/>
      <c r="CA18" s="120"/>
      <c r="CB18" s="120"/>
      <c r="CC18" s="120"/>
      <c r="CD18" s="120"/>
      <c r="CE18" s="120"/>
      <c r="CF18" s="120"/>
      <c r="CG18" s="120"/>
      <c r="CH18" s="120"/>
      <c r="CI18" s="120"/>
      <c r="CJ18" s="120"/>
      <c r="CK18" s="120"/>
      <c r="CL18" s="120"/>
      <c r="CM18" s="120"/>
      <c r="CN18" s="120"/>
      <c r="CO18" s="120"/>
      <c r="CP18" s="120"/>
      <c r="CQ18" s="120"/>
      <c r="CR18" s="120"/>
      <c r="CS18" s="120"/>
      <c r="CT18" s="120"/>
      <c r="CU18" s="120"/>
      <c r="CV18" s="120"/>
      <c r="CW18" s="120"/>
      <c r="CX18" s="120"/>
      <c r="CY18" s="120"/>
      <c r="CZ18" s="120"/>
      <c r="DA18" s="120"/>
      <c r="DB18" s="120"/>
      <c r="DC18" s="120"/>
      <c r="DD18" s="120"/>
      <c r="DE18" s="120"/>
      <c r="DF18" s="120"/>
      <c r="DG18" s="120"/>
      <c r="DH18" s="120"/>
      <c r="DI18" s="120"/>
      <c r="DJ18" s="120"/>
      <c r="DK18" s="120"/>
      <c r="DL18" s="120"/>
      <c r="DM18" s="120"/>
      <c r="DN18" s="120"/>
      <c r="DO18" s="120"/>
      <c r="DP18" s="120"/>
      <c r="DQ18" s="120"/>
      <c r="DR18" s="120"/>
      <c r="DS18" s="120"/>
      <c r="DT18" s="120"/>
      <c r="DU18" s="120"/>
      <c r="DV18" s="120"/>
      <c r="DW18" s="120"/>
      <c r="DX18" s="120"/>
      <c r="DY18" s="120"/>
      <c r="DZ18" s="120"/>
      <c r="EA18" s="120"/>
      <c r="EB18" s="120"/>
      <c r="EC18" s="120"/>
      <c r="ED18" s="120"/>
      <c r="EE18" s="120"/>
      <c r="EF18" s="120"/>
      <c r="EG18" s="120"/>
      <c r="EH18" s="120"/>
      <c r="EI18" s="120"/>
      <c r="EJ18" s="120"/>
      <c r="EK18" s="120"/>
      <c r="EL18" s="120"/>
      <c r="EM18" s="120"/>
      <c r="EN18" s="120"/>
      <c r="EO18" s="120"/>
      <c r="EP18" s="120"/>
      <c r="EQ18" s="120"/>
      <c r="ER18" s="120"/>
      <c r="ES18" s="120"/>
      <c r="ET18" s="120"/>
      <c r="EU18" s="120"/>
      <c r="EV18" s="120"/>
      <c r="EW18" s="120"/>
      <c r="EX18" s="120"/>
      <c r="EY18" s="120"/>
      <c r="EZ18" s="120"/>
      <c r="FA18" s="120"/>
      <c r="FB18" s="120"/>
      <c r="FC18" s="120"/>
      <c r="FD18" s="120"/>
      <c r="FE18" s="120"/>
      <c r="FF18" s="120"/>
      <c r="FG18" s="120"/>
      <c r="FH18" s="120"/>
      <c r="FI18" s="120"/>
      <c r="FJ18" s="120"/>
      <c r="FK18" s="120"/>
      <c r="FL18" s="120"/>
      <c r="FM18" s="120"/>
      <c r="FN18" s="120"/>
      <c r="FO18" s="120"/>
      <c r="FP18" s="120"/>
      <c r="FQ18" s="120"/>
      <c r="FR18" s="120"/>
      <c r="FS18" s="120"/>
      <c r="FT18" s="120"/>
      <c r="FU18" s="120"/>
      <c r="FV18" s="120"/>
      <c r="FW18" s="120"/>
      <c r="FX18" s="120"/>
      <c r="FY18" s="120"/>
      <c r="FZ18" s="120"/>
      <c r="GA18" s="120"/>
      <c r="GB18" s="120"/>
      <c r="GC18" s="120"/>
      <c r="GD18" s="120"/>
      <c r="GE18" s="120"/>
      <c r="GF18" s="120"/>
      <c r="GG18" s="120"/>
      <c r="GH18" s="120"/>
      <c r="GI18" s="120"/>
      <c r="GJ18" s="120"/>
      <c r="GK18" s="120"/>
      <c r="GL18" s="120"/>
      <c r="GM18" s="120"/>
      <c r="GN18" s="120"/>
      <c r="GO18" s="120"/>
      <c r="GP18" s="120"/>
      <c r="GQ18" s="120"/>
      <c r="GR18" s="120"/>
      <c r="GS18" s="120"/>
      <c r="GT18" s="120"/>
      <c r="GU18" s="120"/>
      <c r="GV18" s="120"/>
      <c r="GW18" s="120"/>
      <c r="GX18" s="120"/>
      <c r="GY18" s="120"/>
      <c r="GZ18" s="120"/>
      <c r="HA18" s="120"/>
      <c r="HB18" s="120"/>
      <c r="HC18" s="120"/>
      <c r="HD18" s="120"/>
      <c r="HE18" s="120"/>
      <c r="HF18" s="120"/>
      <c r="HG18" s="120"/>
      <c r="HH18" s="120"/>
      <c r="HI18" s="120"/>
      <c r="HJ18" s="120"/>
      <c r="HK18" s="120"/>
      <c r="HL18" s="120"/>
      <c r="HM18" s="120"/>
      <c r="HN18" s="120"/>
      <c r="HO18" s="120"/>
      <c r="HP18" s="120"/>
      <c r="HQ18" s="120"/>
      <c r="HR18" s="120"/>
      <c r="HS18" s="120"/>
      <c r="HT18" s="120"/>
      <c r="HU18" s="120"/>
      <c r="HV18" s="120"/>
      <c r="HW18" s="120"/>
      <c r="HX18" s="120"/>
      <c r="HY18" s="120"/>
      <c r="HZ18" s="120"/>
      <c r="IA18" s="120"/>
      <c r="IB18" s="120"/>
      <c r="IC18" s="120"/>
      <c r="ID18" s="120"/>
      <c r="IE18" s="120"/>
      <c r="IF18" s="120"/>
      <c r="IG18" s="120"/>
      <c r="IH18" s="120"/>
      <c r="II18" s="120"/>
      <c r="IJ18" s="120"/>
      <c r="IK18" s="120"/>
      <c r="IL18" s="120"/>
      <c r="IM18" s="120"/>
      <c r="IN18" s="120"/>
      <c r="IO18" s="120"/>
      <c r="IP18" s="120"/>
      <c r="IQ18" s="120"/>
      <c r="IR18" s="120"/>
      <c r="IS18" s="120"/>
      <c r="IT18" s="120"/>
      <c r="IU18" s="120"/>
    </row>
    <row r="19" spans="1:255" x14ac:dyDescent="0.2">
      <c r="A19" s="120"/>
      <c r="B19" s="120"/>
      <c r="C19" s="120"/>
      <c r="D19" s="120"/>
      <c r="E19" s="120"/>
      <c r="F19" s="120"/>
      <c r="G19" s="120"/>
      <c r="H19" s="303"/>
      <c r="I19" s="303"/>
      <c r="J19" s="303"/>
      <c r="K19" s="303"/>
      <c r="L19" s="303"/>
      <c r="M19" s="120"/>
      <c r="N19" s="120"/>
      <c r="O19" s="120"/>
      <c r="P19" s="120"/>
      <c r="Q19" s="120"/>
      <c r="R19" s="120"/>
      <c r="S19" s="120"/>
      <c r="T19" s="120"/>
      <c r="U19" s="120"/>
      <c r="V19" s="120"/>
      <c r="W19" s="120"/>
      <c r="X19" s="120"/>
      <c r="Y19" s="120"/>
      <c r="Z19" s="120"/>
      <c r="AA19" s="120"/>
      <c r="AB19" s="120"/>
      <c r="AC19" s="120"/>
      <c r="AD19" s="120"/>
      <c r="AE19" s="120"/>
      <c r="AF19" s="120"/>
      <c r="AG19" s="120"/>
      <c r="AH19" s="120"/>
      <c r="AI19" s="120"/>
      <c r="AJ19" s="120"/>
      <c r="AK19" s="120"/>
      <c r="AL19" s="120"/>
      <c r="AM19" s="120"/>
      <c r="AN19" s="120"/>
      <c r="AO19" s="120"/>
      <c r="AP19" s="120"/>
      <c r="AQ19" s="120"/>
      <c r="AR19" s="120"/>
      <c r="AS19" s="120"/>
      <c r="AT19" s="120"/>
      <c r="AU19" s="120"/>
      <c r="AV19" s="120"/>
      <c r="AW19" s="120"/>
      <c r="AX19" s="120"/>
      <c r="AY19" s="120"/>
      <c r="AZ19" s="120"/>
      <c r="BA19" s="120"/>
      <c r="BB19" s="120"/>
      <c r="BC19" s="120"/>
      <c r="BD19" s="120"/>
      <c r="BE19" s="120"/>
      <c r="BF19" s="120"/>
      <c r="BG19" s="120"/>
      <c r="BH19" s="120"/>
      <c r="BI19" s="120"/>
      <c r="BJ19" s="120"/>
      <c r="BK19" s="120"/>
      <c r="BL19" s="120"/>
      <c r="BM19" s="120"/>
      <c r="BN19" s="120"/>
      <c r="BO19" s="120"/>
      <c r="BP19" s="120"/>
      <c r="BQ19" s="120"/>
      <c r="BR19" s="120"/>
      <c r="BS19" s="120"/>
      <c r="BT19" s="120"/>
      <c r="BU19" s="120"/>
      <c r="BV19" s="120"/>
      <c r="BW19" s="120"/>
      <c r="BX19" s="120"/>
      <c r="BY19" s="120"/>
      <c r="BZ19" s="120"/>
      <c r="CA19" s="120"/>
      <c r="CB19" s="120"/>
      <c r="CC19" s="120"/>
      <c r="CD19" s="120"/>
      <c r="CE19" s="120"/>
      <c r="CF19" s="120"/>
      <c r="CG19" s="120"/>
      <c r="CH19" s="120"/>
      <c r="CI19" s="120"/>
      <c r="CJ19" s="120"/>
      <c r="CK19" s="120"/>
      <c r="CL19" s="120"/>
      <c r="CM19" s="120"/>
      <c r="CN19" s="120"/>
      <c r="CO19" s="120"/>
      <c r="CP19" s="120"/>
      <c r="CQ19" s="120"/>
      <c r="CR19" s="120"/>
      <c r="CS19" s="120"/>
      <c r="CT19" s="120"/>
      <c r="CU19" s="120"/>
      <c r="CV19" s="120"/>
      <c r="CW19" s="120"/>
      <c r="CX19" s="120"/>
      <c r="CY19" s="120"/>
      <c r="CZ19" s="120"/>
      <c r="DA19" s="120"/>
      <c r="DB19" s="120"/>
      <c r="DC19" s="120"/>
      <c r="DD19" s="120"/>
      <c r="DE19" s="120"/>
      <c r="DF19" s="120"/>
      <c r="DG19" s="120"/>
      <c r="DH19" s="120"/>
      <c r="DI19" s="120"/>
      <c r="DJ19" s="120"/>
      <c r="DK19" s="120"/>
      <c r="DL19" s="120"/>
      <c r="DM19" s="120"/>
      <c r="DN19" s="120"/>
      <c r="DO19" s="120"/>
      <c r="DP19" s="120"/>
      <c r="DQ19" s="120"/>
      <c r="DR19" s="120"/>
      <c r="DS19" s="120"/>
      <c r="DT19" s="120"/>
      <c r="DU19" s="120"/>
      <c r="DV19" s="120"/>
      <c r="DW19" s="120"/>
      <c r="DX19" s="120"/>
      <c r="DY19" s="120"/>
      <c r="DZ19" s="120"/>
      <c r="EA19" s="120"/>
      <c r="EB19" s="120"/>
      <c r="EC19" s="120"/>
      <c r="ED19" s="120"/>
      <c r="EE19" s="120"/>
      <c r="EF19" s="120"/>
      <c r="EG19" s="120"/>
      <c r="EH19" s="120"/>
      <c r="EI19" s="120"/>
      <c r="EJ19" s="120"/>
      <c r="EK19" s="120"/>
      <c r="EL19" s="120"/>
      <c r="EM19" s="120"/>
      <c r="EN19" s="120"/>
      <c r="EO19" s="120"/>
      <c r="EP19" s="120"/>
      <c r="EQ19" s="120"/>
      <c r="ER19" s="120"/>
      <c r="ES19" s="120"/>
      <c r="ET19" s="120"/>
      <c r="EU19" s="120"/>
      <c r="EV19" s="120"/>
      <c r="EW19" s="120"/>
      <c r="EX19" s="120"/>
      <c r="EY19" s="120"/>
      <c r="EZ19" s="120"/>
      <c r="FA19" s="120"/>
      <c r="FB19" s="120"/>
      <c r="FC19" s="120"/>
      <c r="FD19" s="120"/>
      <c r="FE19" s="120"/>
      <c r="FF19" s="120"/>
      <c r="FG19" s="120"/>
      <c r="FH19" s="120"/>
      <c r="FI19" s="120"/>
      <c r="FJ19" s="120"/>
      <c r="FK19" s="120"/>
      <c r="FL19" s="120"/>
      <c r="FM19" s="120"/>
      <c r="FN19" s="120"/>
      <c r="FO19" s="120"/>
      <c r="FP19" s="120"/>
      <c r="FQ19" s="120"/>
      <c r="FR19" s="120"/>
      <c r="FS19" s="120"/>
      <c r="FT19" s="120"/>
      <c r="FU19" s="120"/>
      <c r="FV19" s="120"/>
      <c r="FW19" s="120"/>
      <c r="FX19" s="120"/>
      <c r="FY19" s="120"/>
      <c r="FZ19" s="120"/>
      <c r="GA19" s="120"/>
      <c r="GB19" s="120"/>
      <c r="GC19" s="120"/>
      <c r="GD19" s="120"/>
      <c r="GE19" s="120"/>
      <c r="GF19" s="120"/>
      <c r="GG19" s="120"/>
      <c r="GH19" s="120"/>
      <c r="GI19" s="120"/>
      <c r="GJ19" s="120"/>
      <c r="GK19" s="120"/>
      <c r="GL19" s="120"/>
      <c r="GM19" s="120"/>
      <c r="GN19" s="120"/>
      <c r="GO19" s="120"/>
      <c r="GP19" s="120"/>
      <c r="GQ19" s="120"/>
      <c r="GR19" s="120"/>
      <c r="GS19" s="120"/>
      <c r="GT19" s="120"/>
      <c r="GU19" s="120"/>
      <c r="GV19" s="120"/>
      <c r="GW19" s="120"/>
      <c r="GX19" s="120"/>
      <c r="GY19" s="120"/>
      <c r="GZ19" s="120"/>
      <c r="HA19" s="120"/>
      <c r="HB19" s="120"/>
      <c r="HC19" s="120"/>
      <c r="HD19" s="120"/>
      <c r="HE19" s="120"/>
      <c r="HF19" s="120"/>
      <c r="HG19" s="120"/>
      <c r="HH19" s="120"/>
      <c r="HI19" s="120"/>
      <c r="HJ19" s="120"/>
      <c r="HK19" s="120"/>
      <c r="HL19" s="120"/>
      <c r="HM19" s="120"/>
      <c r="HN19" s="120"/>
      <c r="HO19" s="120"/>
      <c r="HP19" s="120"/>
      <c r="HQ19" s="120"/>
      <c r="HR19" s="120"/>
      <c r="HS19" s="120"/>
      <c r="HT19" s="120"/>
      <c r="HU19" s="120"/>
      <c r="HV19" s="120"/>
      <c r="HW19" s="120"/>
      <c r="HX19" s="120"/>
      <c r="HY19" s="120"/>
      <c r="HZ19" s="120"/>
      <c r="IA19" s="120"/>
      <c r="IB19" s="120"/>
      <c r="IC19" s="120"/>
      <c r="ID19" s="120"/>
      <c r="IE19" s="120"/>
      <c r="IF19" s="120"/>
      <c r="IG19" s="120"/>
      <c r="IH19" s="120"/>
      <c r="II19" s="120"/>
      <c r="IJ19" s="120"/>
      <c r="IK19" s="120"/>
      <c r="IL19" s="120"/>
      <c r="IM19" s="120"/>
      <c r="IN19" s="120"/>
      <c r="IO19" s="120"/>
      <c r="IP19" s="120"/>
      <c r="IQ19" s="120"/>
      <c r="IR19" s="120"/>
      <c r="IS19" s="120"/>
      <c r="IT19" s="120"/>
      <c r="IU19" s="120"/>
    </row>
    <row r="20" spans="1:255" x14ac:dyDescent="0.2">
      <c r="A20" s="215" t="s">
        <v>326</v>
      </c>
      <c r="B20" s="120" t="s">
        <v>327</v>
      </c>
      <c r="C20" s="120"/>
      <c r="D20" s="120"/>
      <c r="E20" s="120"/>
      <c r="F20" s="120"/>
      <c r="G20" s="120"/>
      <c r="H20" s="219">
        <f>SUM(H8+H10+H12+H14+H16+H18)</f>
        <v>0</v>
      </c>
      <c r="I20" s="303"/>
      <c r="J20" s="220">
        <f>SUM(J8+J10+J12+J14+J16+J18)</f>
        <v>0</v>
      </c>
      <c r="K20" s="303"/>
      <c r="L20" s="218">
        <f>SUM(L8+L10+L12+L14+L16+L18)</f>
        <v>0</v>
      </c>
      <c r="M20" s="120"/>
      <c r="N20" s="120"/>
      <c r="O20" s="120"/>
      <c r="P20" s="120"/>
      <c r="Q20" s="120"/>
      <c r="R20" s="120"/>
      <c r="S20" s="120"/>
      <c r="T20" s="120"/>
      <c r="U20" s="120"/>
      <c r="V20" s="120"/>
      <c r="W20" s="120"/>
      <c r="X20" s="120"/>
      <c r="Y20" s="120"/>
      <c r="Z20" s="120"/>
      <c r="AA20" s="120"/>
      <c r="AB20" s="120"/>
      <c r="AC20" s="120"/>
      <c r="AD20" s="120"/>
      <c r="AE20" s="120"/>
      <c r="AF20" s="120"/>
      <c r="AG20" s="120"/>
      <c r="AH20" s="120"/>
      <c r="AI20" s="120"/>
      <c r="AJ20" s="120"/>
      <c r="AK20" s="120"/>
      <c r="AL20" s="120"/>
      <c r="AM20" s="120"/>
      <c r="AN20" s="120"/>
      <c r="AO20" s="120"/>
      <c r="AP20" s="120"/>
      <c r="AQ20" s="120"/>
      <c r="AR20" s="120"/>
      <c r="AS20" s="120"/>
      <c r="AT20" s="120"/>
      <c r="AU20" s="120"/>
      <c r="AV20" s="120"/>
      <c r="AW20" s="120"/>
      <c r="AX20" s="120"/>
      <c r="AY20" s="120"/>
      <c r="AZ20" s="120"/>
      <c r="BA20" s="120"/>
      <c r="BB20" s="120"/>
      <c r="BC20" s="120"/>
      <c r="BD20" s="120"/>
      <c r="BE20" s="120"/>
      <c r="BF20" s="120"/>
      <c r="BG20" s="120"/>
      <c r="BH20" s="120"/>
      <c r="BI20" s="120"/>
      <c r="BJ20" s="120"/>
      <c r="BK20" s="120"/>
      <c r="BL20" s="120"/>
      <c r="BM20" s="120"/>
      <c r="BN20" s="120"/>
      <c r="BO20" s="120"/>
      <c r="BP20" s="120"/>
      <c r="BQ20" s="120"/>
      <c r="BR20" s="120"/>
      <c r="BS20" s="120"/>
      <c r="BT20" s="120"/>
      <c r="BU20" s="120"/>
      <c r="BV20" s="120"/>
      <c r="BW20" s="120"/>
      <c r="BX20" s="120"/>
      <c r="BY20" s="120"/>
      <c r="BZ20" s="120"/>
      <c r="CA20" s="120"/>
      <c r="CB20" s="120"/>
      <c r="CC20" s="120"/>
      <c r="CD20" s="120"/>
      <c r="CE20" s="120"/>
      <c r="CF20" s="120"/>
      <c r="CG20" s="120"/>
      <c r="CH20" s="120"/>
      <c r="CI20" s="120"/>
      <c r="CJ20" s="120"/>
      <c r="CK20" s="120"/>
      <c r="CL20" s="120"/>
      <c r="CM20" s="120"/>
      <c r="CN20" s="120"/>
      <c r="CO20" s="120"/>
      <c r="CP20" s="120"/>
      <c r="CQ20" s="120"/>
      <c r="CR20" s="120"/>
      <c r="CS20" s="120"/>
      <c r="CT20" s="120"/>
      <c r="CU20" s="120"/>
      <c r="CV20" s="120"/>
      <c r="CW20" s="120"/>
      <c r="CX20" s="120"/>
      <c r="CY20" s="120"/>
      <c r="CZ20" s="120"/>
      <c r="DA20" s="120"/>
      <c r="DB20" s="120"/>
      <c r="DC20" s="120"/>
      <c r="DD20" s="120"/>
      <c r="DE20" s="120"/>
      <c r="DF20" s="120"/>
      <c r="DG20" s="120"/>
      <c r="DH20" s="120"/>
      <c r="DI20" s="120"/>
      <c r="DJ20" s="120"/>
      <c r="DK20" s="120"/>
      <c r="DL20" s="120"/>
      <c r="DM20" s="120"/>
      <c r="DN20" s="120"/>
      <c r="DO20" s="120"/>
      <c r="DP20" s="120"/>
      <c r="DQ20" s="120"/>
      <c r="DR20" s="120"/>
      <c r="DS20" s="120"/>
      <c r="DT20" s="120"/>
      <c r="DU20" s="120"/>
      <c r="DV20" s="120"/>
      <c r="DW20" s="120"/>
      <c r="DX20" s="120"/>
      <c r="DY20" s="120"/>
      <c r="DZ20" s="120"/>
      <c r="EA20" s="120"/>
      <c r="EB20" s="120"/>
      <c r="EC20" s="120"/>
      <c r="ED20" s="120"/>
      <c r="EE20" s="120"/>
      <c r="EF20" s="120"/>
      <c r="EG20" s="120"/>
      <c r="EH20" s="120"/>
      <c r="EI20" s="120"/>
      <c r="EJ20" s="120"/>
      <c r="EK20" s="120"/>
      <c r="EL20" s="120"/>
      <c r="EM20" s="120"/>
      <c r="EN20" s="120"/>
      <c r="EO20" s="120"/>
      <c r="EP20" s="120"/>
      <c r="EQ20" s="120"/>
      <c r="ER20" s="120"/>
      <c r="ES20" s="120"/>
      <c r="ET20" s="120"/>
      <c r="EU20" s="120"/>
      <c r="EV20" s="120"/>
      <c r="EW20" s="120"/>
      <c r="EX20" s="120"/>
      <c r="EY20" s="120"/>
      <c r="EZ20" s="120"/>
      <c r="FA20" s="120"/>
      <c r="FB20" s="120"/>
      <c r="FC20" s="120"/>
      <c r="FD20" s="120"/>
      <c r="FE20" s="120"/>
      <c r="FF20" s="120"/>
      <c r="FG20" s="120"/>
      <c r="FH20" s="120"/>
      <c r="FI20" s="120"/>
      <c r="FJ20" s="120"/>
      <c r="FK20" s="120"/>
      <c r="FL20" s="120"/>
      <c r="FM20" s="120"/>
      <c r="FN20" s="120"/>
      <c r="FO20" s="120"/>
      <c r="FP20" s="120"/>
      <c r="FQ20" s="120"/>
      <c r="FR20" s="120"/>
      <c r="FS20" s="120"/>
      <c r="FT20" s="120"/>
      <c r="FU20" s="120"/>
      <c r="FV20" s="120"/>
      <c r="FW20" s="120"/>
      <c r="FX20" s="120"/>
      <c r="FY20" s="120"/>
      <c r="FZ20" s="120"/>
      <c r="GA20" s="120"/>
      <c r="GB20" s="120"/>
      <c r="GC20" s="120"/>
      <c r="GD20" s="120"/>
      <c r="GE20" s="120"/>
      <c r="GF20" s="120"/>
      <c r="GG20" s="120"/>
      <c r="GH20" s="120"/>
      <c r="GI20" s="120"/>
      <c r="GJ20" s="120"/>
      <c r="GK20" s="120"/>
      <c r="GL20" s="120"/>
      <c r="GM20" s="120"/>
      <c r="GN20" s="120"/>
      <c r="GO20" s="120"/>
      <c r="GP20" s="120"/>
      <c r="GQ20" s="120"/>
      <c r="GR20" s="120"/>
      <c r="GS20" s="120"/>
      <c r="GT20" s="120"/>
      <c r="GU20" s="120"/>
      <c r="GV20" s="120"/>
      <c r="GW20" s="120"/>
      <c r="GX20" s="120"/>
      <c r="GY20" s="120"/>
      <c r="GZ20" s="120"/>
      <c r="HA20" s="120"/>
      <c r="HB20" s="120"/>
      <c r="HC20" s="120"/>
      <c r="HD20" s="120"/>
      <c r="HE20" s="120"/>
      <c r="HF20" s="120"/>
      <c r="HG20" s="120"/>
      <c r="HH20" s="120"/>
      <c r="HI20" s="120"/>
      <c r="HJ20" s="120"/>
      <c r="HK20" s="120"/>
      <c r="HL20" s="120"/>
      <c r="HM20" s="120"/>
      <c r="HN20" s="120"/>
      <c r="HO20" s="120"/>
      <c r="HP20" s="120"/>
      <c r="HQ20" s="120"/>
      <c r="HR20" s="120"/>
      <c r="HS20" s="120"/>
      <c r="HT20" s="120"/>
      <c r="HU20" s="120"/>
      <c r="HV20" s="120"/>
      <c r="HW20" s="120"/>
      <c r="HX20" s="120"/>
      <c r="HY20" s="120"/>
      <c r="HZ20" s="120"/>
      <c r="IA20" s="120"/>
      <c r="IB20" s="120"/>
      <c r="IC20" s="120"/>
      <c r="ID20" s="120"/>
      <c r="IE20" s="120"/>
      <c r="IF20" s="120"/>
      <c r="IG20" s="120"/>
      <c r="IH20" s="120"/>
      <c r="II20" s="120"/>
      <c r="IJ20" s="120"/>
      <c r="IK20" s="120"/>
      <c r="IL20" s="120"/>
      <c r="IM20" s="120"/>
      <c r="IN20" s="120"/>
      <c r="IO20" s="120"/>
      <c r="IP20" s="120"/>
      <c r="IQ20" s="120"/>
      <c r="IR20" s="120"/>
      <c r="IS20" s="120"/>
      <c r="IT20" s="120"/>
      <c r="IU20" s="120"/>
    </row>
    <row r="21" spans="1:255" x14ac:dyDescent="0.2">
      <c r="A21" s="120"/>
      <c r="B21" s="120"/>
      <c r="C21" s="120"/>
      <c r="D21" s="120"/>
      <c r="E21" s="120"/>
      <c r="F21" s="120"/>
      <c r="G21" s="120"/>
      <c r="H21" s="303"/>
      <c r="I21" s="303"/>
      <c r="J21" s="303"/>
      <c r="K21" s="303"/>
      <c r="L21" s="303"/>
      <c r="M21" s="120"/>
      <c r="N21" s="120"/>
      <c r="O21" s="120"/>
      <c r="P21" s="120"/>
      <c r="Q21" s="120"/>
      <c r="R21" s="120"/>
      <c r="S21" s="120"/>
      <c r="T21" s="120"/>
      <c r="U21" s="120"/>
      <c r="V21" s="120"/>
      <c r="W21" s="120"/>
      <c r="X21" s="120"/>
      <c r="Y21" s="120"/>
      <c r="Z21" s="120"/>
      <c r="AA21" s="120"/>
      <c r="AB21" s="120"/>
      <c r="AC21" s="120"/>
      <c r="AD21" s="120"/>
      <c r="AE21" s="120"/>
      <c r="AF21" s="120"/>
      <c r="AG21" s="120"/>
      <c r="AH21" s="120"/>
      <c r="AI21" s="120"/>
      <c r="AJ21" s="120"/>
      <c r="AK21" s="120"/>
      <c r="AL21" s="120"/>
      <c r="AM21" s="120"/>
      <c r="AN21" s="120"/>
      <c r="AO21" s="120"/>
      <c r="AP21" s="120"/>
      <c r="AQ21" s="120"/>
      <c r="AR21" s="120"/>
      <c r="AS21" s="120"/>
      <c r="AT21" s="120"/>
      <c r="AU21" s="120"/>
      <c r="AV21" s="120"/>
      <c r="AW21" s="120"/>
      <c r="AX21" s="120"/>
      <c r="AY21" s="120"/>
      <c r="AZ21" s="120"/>
      <c r="BA21" s="120"/>
      <c r="BB21" s="120"/>
      <c r="BC21" s="120"/>
      <c r="BD21" s="120"/>
      <c r="BE21" s="120"/>
      <c r="BF21" s="120"/>
      <c r="BG21" s="120"/>
      <c r="BH21" s="120"/>
      <c r="BI21" s="120"/>
      <c r="BJ21" s="120"/>
      <c r="BK21" s="120"/>
      <c r="BL21" s="120"/>
      <c r="BM21" s="120"/>
      <c r="BN21" s="120"/>
      <c r="BO21" s="120"/>
      <c r="BP21" s="120"/>
      <c r="BQ21" s="120"/>
      <c r="BR21" s="120"/>
      <c r="BS21" s="120"/>
      <c r="BT21" s="120"/>
      <c r="BU21" s="120"/>
      <c r="BV21" s="120"/>
      <c r="BW21" s="120"/>
      <c r="BX21" s="120"/>
      <c r="BY21" s="120"/>
      <c r="BZ21" s="120"/>
      <c r="CA21" s="120"/>
      <c r="CB21" s="120"/>
      <c r="CC21" s="120"/>
      <c r="CD21" s="120"/>
      <c r="CE21" s="120"/>
      <c r="CF21" s="120"/>
      <c r="CG21" s="120"/>
      <c r="CH21" s="120"/>
      <c r="CI21" s="120"/>
      <c r="CJ21" s="120"/>
      <c r="CK21" s="120"/>
      <c r="CL21" s="120"/>
      <c r="CM21" s="120"/>
      <c r="CN21" s="120"/>
      <c r="CO21" s="120"/>
      <c r="CP21" s="120"/>
      <c r="CQ21" s="120"/>
      <c r="CR21" s="120"/>
      <c r="CS21" s="120"/>
      <c r="CT21" s="120"/>
      <c r="CU21" s="120"/>
      <c r="CV21" s="120"/>
      <c r="CW21" s="120"/>
      <c r="CX21" s="120"/>
      <c r="CY21" s="120"/>
      <c r="CZ21" s="120"/>
      <c r="DA21" s="120"/>
      <c r="DB21" s="120"/>
      <c r="DC21" s="120"/>
      <c r="DD21" s="120"/>
      <c r="DE21" s="120"/>
      <c r="DF21" s="120"/>
      <c r="DG21" s="120"/>
      <c r="DH21" s="120"/>
      <c r="DI21" s="120"/>
      <c r="DJ21" s="120"/>
      <c r="DK21" s="120"/>
      <c r="DL21" s="120"/>
      <c r="DM21" s="120"/>
      <c r="DN21" s="120"/>
      <c r="DO21" s="120"/>
      <c r="DP21" s="120"/>
      <c r="DQ21" s="120"/>
      <c r="DR21" s="120"/>
      <c r="DS21" s="120"/>
      <c r="DT21" s="120"/>
      <c r="DU21" s="120"/>
      <c r="DV21" s="120"/>
      <c r="DW21" s="120"/>
      <c r="DX21" s="120"/>
      <c r="DY21" s="120"/>
      <c r="DZ21" s="120"/>
      <c r="EA21" s="120"/>
      <c r="EB21" s="120"/>
      <c r="EC21" s="120"/>
      <c r="ED21" s="120"/>
      <c r="EE21" s="120"/>
      <c r="EF21" s="120"/>
      <c r="EG21" s="120"/>
      <c r="EH21" s="120"/>
      <c r="EI21" s="120"/>
      <c r="EJ21" s="120"/>
      <c r="EK21" s="120"/>
      <c r="EL21" s="120"/>
      <c r="EM21" s="120"/>
      <c r="EN21" s="120"/>
      <c r="EO21" s="120"/>
      <c r="EP21" s="120"/>
      <c r="EQ21" s="120"/>
      <c r="ER21" s="120"/>
      <c r="ES21" s="120"/>
      <c r="ET21" s="120"/>
      <c r="EU21" s="120"/>
      <c r="EV21" s="120"/>
      <c r="EW21" s="120"/>
      <c r="EX21" s="120"/>
      <c r="EY21" s="120"/>
      <c r="EZ21" s="120"/>
      <c r="FA21" s="120"/>
      <c r="FB21" s="120"/>
      <c r="FC21" s="120"/>
      <c r="FD21" s="120"/>
      <c r="FE21" s="120"/>
      <c r="FF21" s="120"/>
      <c r="FG21" s="120"/>
      <c r="FH21" s="120"/>
      <c r="FI21" s="120"/>
      <c r="FJ21" s="120"/>
      <c r="FK21" s="120"/>
      <c r="FL21" s="120"/>
      <c r="FM21" s="120"/>
      <c r="FN21" s="120"/>
      <c r="FO21" s="120"/>
      <c r="FP21" s="120"/>
      <c r="FQ21" s="120"/>
      <c r="FR21" s="120"/>
      <c r="FS21" s="120"/>
      <c r="FT21" s="120"/>
      <c r="FU21" s="120"/>
      <c r="FV21" s="120"/>
      <c r="FW21" s="120"/>
      <c r="FX21" s="120"/>
      <c r="FY21" s="120"/>
      <c r="FZ21" s="120"/>
      <c r="GA21" s="120"/>
      <c r="GB21" s="120"/>
      <c r="GC21" s="120"/>
      <c r="GD21" s="120"/>
      <c r="GE21" s="120"/>
      <c r="GF21" s="120"/>
      <c r="GG21" s="120"/>
      <c r="GH21" s="120"/>
      <c r="GI21" s="120"/>
      <c r="GJ21" s="120"/>
      <c r="GK21" s="120"/>
      <c r="GL21" s="120"/>
      <c r="GM21" s="120"/>
      <c r="GN21" s="120"/>
      <c r="GO21" s="120"/>
      <c r="GP21" s="120"/>
      <c r="GQ21" s="120"/>
      <c r="GR21" s="120"/>
      <c r="GS21" s="120"/>
      <c r="GT21" s="120"/>
      <c r="GU21" s="120"/>
      <c r="GV21" s="120"/>
      <c r="GW21" s="120"/>
      <c r="GX21" s="120"/>
      <c r="GY21" s="120"/>
      <c r="GZ21" s="120"/>
      <c r="HA21" s="120"/>
      <c r="HB21" s="120"/>
      <c r="HC21" s="120"/>
      <c r="HD21" s="120"/>
      <c r="HE21" s="120"/>
      <c r="HF21" s="120"/>
      <c r="HG21" s="120"/>
      <c r="HH21" s="120"/>
      <c r="HI21" s="120"/>
      <c r="HJ21" s="120"/>
      <c r="HK21" s="120"/>
      <c r="HL21" s="120"/>
      <c r="HM21" s="120"/>
      <c r="HN21" s="120"/>
      <c r="HO21" s="120"/>
      <c r="HP21" s="120"/>
      <c r="HQ21" s="120"/>
      <c r="HR21" s="120"/>
      <c r="HS21" s="120"/>
      <c r="HT21" s="120"/>
      <c r="HU21" s="120"/>
      <c r="HV21" s="120"/>
      <c r="HW21" s="120"/>
      <c r="HX21" s="120"/>
      <c r="HY21" s="120"/>
      <c r="HZ21" s="120"/>
      <c r="IA21" s="120"/>
      <c r="IB21" s="120"/>
      <c r="IC21" s="120"/>
      <c r="ID21" s="120"/>
      <c r="IE21" s="120"/>
      <c r="IF21" s="120"/>
      <c r="IG21" s="120"/>
      <c r="IH21" s="120"/>
      <c r="II21" s="120"/>
      <c r="IJ21" s="120"/>
      <c r="IK21" s="120"/>
      <c r="IL21" s="120"/>
      <c r="IM21" s="120"/>
      <c r="IN21" s="120"/>
      <c r="IO21" s="120"/>
      <c r="IP21" s="120"/>
      <c r="IQ21" s="120"/>
      <c r="IR21" s="120"/>
      <c r="IS21" s="120"/>
      <c r="IT21" s="120"/>
      <c r="IU21" s="120"/>
    </row>
    <row r="22" spans="1:255" x14ac:dyDescent="0.2">
      <c r="A22" s="215" t="s">
        <v>328</v>
      </c>
      <c r="B22" s="120" t="s">
        <v>329</v>
      </c>
      <c r="C22" s="120"/>
      <c r="D22" s="120"/>
      <c r="E22" s="120"/>
      <c r="F22" s="120"/>
      <c r="G22" s="120"/>
      <c r="H22" s="302"/>
      <c r="I22" s="303"/>
      <c r="J22" s="302"/>
      <c r="K22" s="303"/>
      <c r="L22" s="219">
        <f>SUM(H22+J22)</f>
        <v>0</v>
      </c>
      <c r="M22" s="120"/>
      <c r="N22" s="120"/>
      <c r="O22" s="120"/>
      <c r="P22" s="120"/>
      <c r="Q22" s="120"/>
      <c r="R22" s="120"/>
      <c r="S22" s="120"/>
      <c r="T22" s="120"/>
      <c r="U22" s="120"/>
      <c r="V22" s="120"/>
      <c r="W22" s="120"/>
      <c r="X22" s="120"/>
      <c r="Y22" s="120"/>
      <c r="Z22" s="120"/>
      <c r="AA22" s="120"/>
      <c r="AB22" s="120"/>
      <c r="AC22" s="120"/>
      <c r="AD22" s="120"/>
      <c r="AE22" s="120"/>
      <c r="AF22" s="120"/>
      <c r="AG22" s="120"/>
      <c r="AH22" s="120"/>
      <c r="AI22" s="120"/>
      <c r="AJ22" s="120"/>
      <c r="AK22" s="120"/>
      <c r="AL22" s="120"/>
      <c r="AM22" s="120"/>
      <c r="AN22" s="120"/>
      <c r="AO22" s="120"/>
      <c r="AP22" s="120"/>
      <c r="AQ22" s="120"/>
      <c r="AR22" s="120"/>
      <c r="AS22" s="120"/>
      <c r="AT22" s="120"/>
      <c r="AU22" s="120"/>
      <c r="AV22" s="120"/>
      <c r="AW22" s="120"/>
      <c r="AX22" s="120"/>
      <c r="AY22" s="120"/>
      <c r="AZ22" s="120"/>
      <c r="BA22" s="120"/>
      <c r="BB22" s="120"/>
      <c r="BC22" s="120"/>
      <c r="BD22" s="120"/>
      <c r="BE22" s="120"/>
      <c r="BF22" s="120"/>
      <c r="BG22" s="120"/>
      <c r="BH22" s="120"/>
      <c r="BI22" s="120"/>
      <c r="BJ22" s="120"/>
      <c r="BK22" s="120"/>
      <c r="BL22" s="120"/>
      <c r="BM22" s="120"/>
      <c r="BN22" s="120"/>
      <c r="BO22" s="120"/>
      <c r="BP22" s="120"/>
      <c r="BQ22" s="120"/>
      <c r="BR22" s="120"/>
      <c r="BS22" s="120"/>
      <c r="BT22" s="120"/>
      <c r="BU22" s="120"/>
      <c r="BV22" s="120"/>
      <c r="BW22" s="120"/>
      <c r="BX22" s="120"/>
      <c r="BY22" s="120"/>
      <c r="BZ22" s="120"/>
      <c r="CA22" s="120"/>
      <c r="CB22" s="120"/>
      <c r="CC22" s="120"/>
      <c r="CD22" s="120"/>
      <c r="CE22" s="120"/>
      <c r="CF22" s="120"/>
      <c r="CG22" s="120"/>
      <c r="CH22" s="120"/>
      <c r="CI22" s="120"/>
      <c r="CJ22" s="120"/>
      <c r="CK22" s="120"/>
      <c r="CL22" s="120"/>
      <c r="CM22" s="120"/>
      <c r="CN22" s="120"/>
      <c r="CO22" s="120"/>
      <c r="CP22" s="120"/>
      <c r="CQ22" s="120"/>
      <c r="CR22" s="120"/>
      <c r="CS22" s="120"/>
      <c r="CT22" s="120"/>
      <c r="CU22" s="120"/>
      <c r="CV22" s="120"/>
      <c r="CW22" s="120"/>
      <c r="CX22" s="120"/>
      <c r="CY22" s="120"/>
      <c r="CZ22" s="120"/>
      <c r="DA22" s="120"/>
      <c r="DB22" s="120"/>
      <c r="DC22" s="120"/>
      <c r="DD22" s="120"/>
      <c r="DE22" s="120"/>
      <c r="DF22" s="120"/>
      <c r="DG22" s="120"/>
      <c r="DH22" s="120"/>
      <c r="DI22" s="120"/>
      <c r="DJ22" s="120"/>
      <c r="DK22" s="120"/>
      <c r="DL22" s="120"/>
      <c r="DM22" s="120"/>
      <c r="DN22" s="120"/>
      <c r="DO22" s="120"/>
      <c r="DP22" s="120"/>
      <c r="DQ22" s="120"/>
      <c r="DR22" s="120"/>
      <c r="DS22" s="120"/>
      <c r="DT22" s="120"/>
      <c r="DU22" s="120"/>
      <c r="DV22" s="120"/>
      <c r="DW22" s="120"/>
      <c r="DX22" s="120"/>
      <c r="DY22" s="120"/>
      <c r="DZ22" s="120"/>
      <c r="EA22" s="120"/>
      <c r="EB22" s="120"/>
      <c r="EC22" s="120"/>
      <c r="ED22" s="120"/>
      <c r="EE22" s="120"/>
      <c r="EF22" s="120"/>
      <c r="EG22" s="120"/>
      <c r="EH22" s="120"/>
      <c r="EI22" s="120"/>
      <c r="EJ22" s="120"/>
      <c r="EK22" s="120"/>
      <c r="EL22" s="120"/>
      <c r="EM22" s="120"/>
      <c r="EN22" s="120"/>
      <c r="EO22" s="120"/>
      <c r="EP22" s="120"/>
      <c r="EQ22" s="120"/>
      <c r="ER22" s="120"/>
      <c r="ES22" s="120"/>
      <c r="ET22" s="120"/>
      <c r="EU22" s="120"/>
      <c r="EV22" s="120"/>
      <c r="EW22" s="120"/>
      <c r="EX22" s="120"/>
      <c r="EY22" s="120"/>
      <c r="EZ22" s="120"/>
      <c r="FA22" s="120"/>
      <c r="FB22" s="120"/>
      <c r="FC22" s="120"/>
      <c r="FD22" s="120"/>
      <c r="FE22" s="120"/>
      <c r="FF22" s="120"/>
      <c r="FG22" s="120"/>
      <c r="FH22" s="120"/>
      <c r="FI22" s="120"/>
      <c r="FJ22" s="120"/>
      <c r="FK22" s="120"/>
      <c r="FL22" s="120"/>
      <c r="FM22" s="120"/>
      <c r="FN22" s="120"/>
      <c r="FO22" s="120"/>
      <c r="FP22" s="120"/>
      <c r="FQ22" s="120"/>
      <c r="FR22" s="120"/>
      <c r="FS22" s="120"/>
      <c r="FT22" s="120"/>
      <c r="FU22" s="120"/>
      <c r="FV22" s="120"/>
      <c r="FW22" s="120"/>
      <c r="FX22" s="120"/>
      <c r="FY22" s="120"/>
      <c r="FZ22" s="120"/>
      <c r="GA22" s="120"/>
      <c r="GB22" s="120"/>
      <c r="GC22" s="120"/>
      <c r="GD22" s="120"/>
      <c r="GE22" s="120"/>
      <c r="GF22" s="120"/>
      <c r="GG22" s="120"/>
      <c r="GH22" s="120"/>
      <c r="GI22" s="120"/>
      <c r="GJ22" s="120"/>
      <c r="GK22" s="120"/>
      <c r="GL22" s="120"/>
      <c r="GM22" s="120"/>
      <c r="GN22" s="120"/>
      <c r="GO22" s="120"/>
      <c r="GP22" s="120"/>
      <c r="GQ22" s="120"/>
      <c r="GR22" s="120"/>
      <c r="GS22" s="120"/>
      <c r="GT22" s="120"/>
      <c r="GU22" s="120"/>
      <c r="GV22" s="120"/>
      <c r="GW22" s="120"/>
      <c r="GX22" s="120"/>
      <c r="GY22" s="120"/>
      <c r="GZ22" s="120"/>
      <c r="HA22" s="120"/>
      <c r="HB22" s="120"/>
      <c r="HC22" s="120"/>
      <c r="HD22" s="120"/>
      <c r="HE22" s="120"/>
      <c r="HF22" s="120"/>
      <c r="HG22" s="120"/>
      <c r="HH22" s="120"/>
      <c r="HI22" s="120"/>
      <c r="HJ22" s="120"/>
      <c r="HK22" s="120"/>
      <c r="HL22" s="120"/>
      <c r="HM22" s="120"/>
      <c r="HN22" s="120"/>
      <c r="HO22" s="120"/>
      <c r="HP22" s="120"/>
      <c r="HQ22" s="120"/>
      <c r="HR22" s="120"/>
      <c r="HS22" s="120"/>
      <c r="HT22" s="120"/>
      <c r="HU22" s="120"/>
      <c r="HV22" s="120"/>
      <c r="HW22" s="120"/>
      <c r="HX22" s="120"/>
      <c r="HY22" s="120"/>
      <c r="HZ22" s="120"/>
      <c r="IA22" s="120"/>
      <c r="IB22" s="120"/>
      <c r="IC22" s="120"/>
      <c r="ID22" s="120"/>
      <c r="IE22" s="120"/>
      <c r="IF22" s="120"/>
      <c r="IG22" s="120"/>
      <c r="IH22" s="120"/>
      <c r="II22" s="120"/>
      <c r="IJ22" s="120"/>
      <c r="IK22" s="120"/>
      <c r="IL22" s="120"/>
      <c r="IM22" s="120"/>
      <c r="IN22" s="120"/>
      <c r="IO22" s="120"/>
      <c r="IP22" s="120"/>
      <c r="IQ22" s="120"/>
      <c r="IR22" s="120"/>
      <c r="IS22" s="120"/>
      <c r="IT22" s="120"/>
      <c r="IU22" s="120"/>
    </row>
    <row r="23" spans="1:255" x14ac:dyDescent="0.2">
      <c r="A23" s="120"/>
      <c r="B23" s="120"/>
      <c r="C23" s="120"/>
      <c r="D23" s="120"/>
      <c r="E23" s="120"/>
      <c r="F23" s="120"/>
      <c r="G23" s="120"/>
      <c r="H23" s="303"/>
      <c r="I23" s="303"/>
      <c r="J23" s="303"/>
      <c r="K23" s="303"/>
      <c r="L23" s="303"/>
      <c r="M23" s="120"/>
      <c r="N23" s="120"/>
      <c r="O23" s="120"/>
      <c r="P23" s="120"/>
      <c r="Q23" s="120"/>
      <c r="R23" s="120"/>
      <c r="S23" s="120"/>
      <c r="T23" s="120"/>
      <c r="U23" s="120"/>
      <c r="V23" s="120"/>
      <c r="W23" s="120"/>
      <c r="X23" s="120"/>
      <c r="Y23" s="120"/>
      <c r="Z23" s="120"/>
      <c r="AA23" s="120"/>
      <c r="AB23" s="120"/>
      <c r="AC23" s="120"/>
      <c r="AD23" s="120"/>
      <c r="AE23" s="120"/>
      <c r="AF23" s="120"/>
      <c r="AG23" s="120"/>
      <c r="AH23" s="120"/>
      <c r="AI23" s="120"/>
      <c r="AJ23" s="120"/>
      <c r="AK23" s="120"/>
      <c r="AL23" s="120"/>
      <c r="AM23" s="120"/>
      <c r="AN23" s="120"/>
      <c r="AO23" s="120"/>
      <c r="AP23" s="120"/>
      <c r="AQ23" s="120"/>
      <c r="AR23" s="120"/>
      <c r="AS23" s="120"/>
      <c r="AT23" s="120"/>
      <c r="AU23" s="120"/>
      <c r="AV23" s="120"/>
      <c r="AW23" s="120"/>
      <c r="AX23" s="120"/>
      <c r="AY23" s="120"/>
      <c r="AZ23" s="120"/>
      <c r="BA23" s="120"/>
      <c r="BB23" s="120"/>
      <c r="BC23" s="120"/>
      <c r="BD23" s="120"/>
      <c r="BE23" s="120"/>
      <c r="BF23" s="120"/>
      <c r="BG23" s="120"/>
      <c r="BH23" s="120"/>
      <c r="BI23" s="120"/>
      <c r="BJ23" s="120"/>
      <c r="BK23" s="120"/>
      <c r="BL23" s="120"/>
      <c r="BM23" s="120"/>
      <c r="BN23" s="120"/>
      <c r="BO23" s="120"/>
      <c r="BP23" s="120"/>
      <c r="BQ23" s="120"/>
      <c r="BR23" s="120"/>
      <c r="BS23" s="120"/>
      <c r="BT23" s="120"/>
      <c r="BU23" s="120"/>
      <c r="BV23" s="120"/>
      <c r="BW23" s="120"/>
      <c r="BX23" s="120"/>
      <c r="BY23" s="120"/>
      <c r="BZ23" s="120"/>
      <c r="CA23" s="120"/>
      <c r="CB23" s="120"/>
      <c r="CC23" s="120"/>
      <c r="CD23" s="120"/>
      <c r="CE23" s="120"/>
      <c r="CF23" s="120"/>
      <c r="CG23" s="120"/>
      <c r="CH23" s="120"/>
      <c r="CI23" s="120"/>
      <c r="CJ23" s="120"/>
      <c r="CK23" s="120"/>
      <c r="CL23" s="120"/>
      <c r="CM23" s="120"/>
      <c r="CN23" s="120"/>
      <c r="CO23" s="120"/>
      <c r="CP23" s="120"/>
      <c r="CQ23" s="120"/>
      <c r="CR23" s="120"/>
      <c r="CS23" s="120"/>
      <c r="CT23" s="120"/>
      <c r="CU23" s="120"/>
      <c r="CV23" s="120"/>
      <c r="CW23" s="120"/>
      <c r="CX23" s="120"/>
      <c r="CY23" s="120"/>
      <c r="CZ23" s="120"/>
      <c r="DA23" s="120"/>
      <c r="DB23" s="120"/>
      <c r="DC23" s="120"/>
      <c r="DD23" s="120"/>
      <c r="DE23" s="120"/>
      <c r="DF23" s="120"/>
      <c r="DG23" s="120"/>
      <c r="DH23" s="120"/>
      <c r="DI23" s="120"/>
      <c r="DJ23" s="120"/>
      <c r="DK23" s="120"/>
      <c r="DL23" s="120"/>
      <c r="DM23" s="120"/>
      <c r="DN23" s="120"/>
      <c r="DO23" s="120"/>
      <c r="DP23" s="120"/>
      <c r="DQ23" s="120"/>
      <c r="DR23" s="120"/>
      <c r="DS23" s="120"/>
      <c r="DT23" s="120"/>
      <c r="DU23" s="120"/>
      <c r="DV23" s="120"/>
      <c r="DW23" s="120"/>
      <c r="DX23" s="120"/>
      <c r="DY23" s="120"/>
      <c r="DZ23" s="120"/>
      <c r="EA23" s="120"/>
      <c r="EB23" s="120"/>
      <c r="EC23" s="120"/>
      <c r="ED23" s="120"/>
      <c r="EE23" s="120"/>
      <c r="EF23" s="120"/>
      <c r="EG23" s="120"/>
      <c r="EH23" s="120"/>
      <c r="EI23" s="120"/>
      <c r="EJ23" s="120"/>
      <c r="EK23" s="120"/>
      <c r="EL23" s="120"/>
      <c r="EM23" s="120"/>
      <c r="EN23" s="120"/>
      <c r="EO23" s="120"/>
      <c r="EP23" s="120"/>
      <c r="EQ23" s="120"/>
      <c r="ER23" s="120"/>
      <c r="ES23" s="120"/>
      <c r="ET23" s="120"/>
      <c r="EU23" s="120"/>
      <c r="EV23" s="120"/>
      <c r="EW23" s="120"/>
      <c r="EX23" s="120"/>
      <c r="EY23" s="120"/>
      <c r="EZ23" s="120"/>
      <c r="FA23" s="120"/>
      <c r="FB23" s="120"/>
      <c r="FC23" s="120"/>
      <c r="FD23" s="120"/>
      <c r="FE23" s="120"/>
      <c r="FF23" s="120"/>
      <c r="FG23" s="120"/>
      <c r="FH23" s="120"/>
      <c r="FI23" s="120"/>
      <c r="FJ23" s="120"/>
      <c r="FK23" s="120"/>
      <c r="FL23" s="120"/>
      <c r="FM23" s="120"/>
      <c r="FN23" s="120"/>
      <c r="FO23" s="120"/>
      <c r="FP23" s="120"/>
      <c r="FQ23" s="120"/>
      <c r="FR23" s="120"/>
      <c r="FS23" s="120"/>
      <c r="FT23" s="120"/>
      <c r="FU23" s="120"/>
      <c r="FV23" s="120"/>
      <c r="FW23" s="120"/>
      <c r="FX23" s="120"/>
      <c r="FY23" s="120"/>
      <c r="FZ23" s="120"/>
      <c r="GA23" s="120"/>
      <c r="GB23" s="120"/>
      <c r="GC23" s="120"/>
      <c r="GD23" s="120"/>
      <c r="GE23" s="120"/>
      <c r="GF23" s="120"/>
      <c r="GG23" s="120"/>
      <c r="GH23" s="120"/>
      <c r="GI23" s="120"/>
      <c r="GJ23" s="120"/>
      <c r="GK23" s="120"/>
      <c r="GL23" s="120"/>
      <c r="GM23" s="120"/>
      <c r="GN23" s="120"/>
      <c r="GO23" s="120"/>
      <c r="GP23" s="120"/>
      <c r="GQ23" s="120"/>
      <c r="GR23" s="120"/>
      <c r="GS23" s="120"/>
      <c r="GT23" s="120"/>
      <c r="GU23" s="120"/>
      <c r="GV23" s="120"/>
      <c r="GW23" s="120"/>
      <c r="GX23" s="120"/>
      <c r="GY23" s="120"/>
      <c r="GZ23" s="120"/>
      <c r="HA23" s="120"/>
      <c r="HB23" s="120"/>
      <c r="HC23" s="120"/>
      <c r="HD23" s="120"/>
      <c r="HE23" s="120"/>
      <c r="HF23" s="120"/>
      <c r="HG23" s="120"/>
      <c r="HH23" s="120"/>
      <c r="HI23" s="120"/>
      <c r="HJ23" s="120"/>
      <c r="HK23" s="120"/>
      <c r="HL23" s="120"/>
      <c r="HM23" s="120"/>
      <c r="HN23" s="120"/>
      <c r="HO23" s="120"/>
      <c r="HP23" s="120"/>
      <c r="HQ23" s="120"/>
      <c r="HR23" s="120"/>
      <c r="HS23" s="120"/>
      <c r="HT23" s="120"/>
      <c r="HU23" s="120"/>
      <c r="HV23" s="120"/>
      <c r="HW23" s="120"/>
      <c r="HX23" s="120"/>
      <c r="HY23" s="120"/>
      <c r="HZ23" s="120"/>
      <c r="IA23" s="120"/>
      <c r="IB23" s="120"/>
      <c r="IC23" s="120"/>
      <c r="ID23" s="120"/>
      <c r="IE23" s="120"/>
      <c r="IF23" s="120"/>
      <c r="IG23" s="120"/>
      <c r="IH23" s="120"/>
      <c r="II23" s="120"/>
      <c r="IJ23" s="120"/>
      <c r="IK23" s="120"/>
      <c r="IL23" s="120"/>
      <c r="IM23" s="120"/>
      <c r="IN23" s="120"/>
      <c r="IO23" s="120"/>
      <c r="IP23" s="120"/>
      <c r="IQ23" s="120"/>
      <c r="IR23" s="120"/>
      <c r="IS23" s="120"/>
      <c r="IT23" s="120"/>
      <c r="IU23" s="120"/>
    </row>
    <row r="24" spans="1:255" x14ac:dyDescent="0.2">
      <c r="A24" s="215" t="s">
        <v>330</v>
      </c>
      <c r="B24" s="120" t="s">
        <v>331</v>
      </c>
      <c r="C24" s="120"/>
      <c r="D24" s="120"/>
      <c r="E24" s="120"/>
      <c r="F24" s="120"/>
      <c r="G24" s="120"/>
      <c r="H24" s="304"/>
      <c r="I24" s="304"/>
      <c r="J24" s="304"/>
      <c r="K24" s="304"/>
      <c r="L24" s="302"/>
      <c r="M24" s="120"/>
      <c r="N24" s="120"/>
      <c r="O24" s="120"/>
      <c r="P24" s="120"/>
      <c r="Q24" s="120"/>
      <c r="R24" s="120"/>
      <c r="S24" s="120"/>
      <c r="T24" s="120"/>
      <c r="U24" s="120"/>
      <c r="V24" s="120"/>
      <c r="W24" s="120"/>
      <c r="X24" s="120"/>
      <c r="Y24" s="120"/>
      <c r="Z24" s="120"/>
      <c r="AA24" s="120"/>
      <c r="AB24" s="120"/>
      <c r="AC24" s="120"/>
      <c r="AD24" s="120"/>
      <c r="AE24" s="120"/>
      <c r="AF24" s="120"/>
      <c r="AG24" s="120"/>
      <c r="AH24" s="120"/>
      <c r="AI24" s="120"/>
      <c r="AJ24" s="120"/>
      <c r="AK24" s="120"/>
      <c r="AL24" s="120"/>
      <c r="AM24" s="120"/>
      <c r="AN24" s="120"/>
      <c r="AO24" s="120"/>
      <c r="AP24" s="120"/>
      <c r="AQ24" s="120"/>
      <c r="AR24" s="120"/>
      <c r="AS24" s="120"/>
      <c r="AT24" s="120"/>
      <c r="AU24" s="120"/>
      <c r="AV24" s="120"/>
      <c r="AW24" s="120"/>
      <c r="AX24" s="120"/>
      <c r="AY24" s="120"/>
      <c r="AZ24" s="120"/>
      <c r="BA24" s="120"/>
      <c r="BB24" s="120"/>
      <c r="BC24" s="120"/>
      <c r="BD24" s="120"/>
      <c r="BE24" s="120"/>
      <c r="BF24" s="120"/>
      <c r="BG24" s="120"/>
      <c r="BH24" s="120"/>
      <c r="BI24" s="120"/>
      <c r="BJ24" s="120"/>
      <c r="BK24" s="120"/>
      <c r="BL24" s="120"/>
      <c r="BM24" s="120"/>
      <c r="BN24" s="120"/>
      <c r="BO24" s="120"/>
      <c r="BP24" s="120"/>
      <c r="BQ24" s="120"/>
      <c r="BR24" s="120"/>
      <c r="BS24" s="120"/>
      <c r="BT24" s="120"/>
      <c r="BU24" s="120"/>
      <c r="BV24" s="120"/>
      <c r="BW24" s="120"/>
      <c r="BX24" s="120"/>
      <c r="BY24" s="120"/>
      <c r="BZ24" s="120"/>
      <c r="CA24" s="120"/>
      <c r="CB24" s="120"/>
      <c r="CC24" s="120"/>
      <c r="CD24" s="120"/>
      <c r="CE24" s="120"/>
      <c r="CF24" s="120"/>
      <c r="CG24" s="120"/>
      <c r="CH24" s="120"/>
      <c r="CI24" s="120"/>
      <c r="CJ24" s="120"/>
      <c r="CK24" s="120"/>
      <c r="CL24" s="120"/>
      <c r="CM24" s="120"/>
      <c r="CN24" s="120"/>
      <c r="CO24" s="120"/>
      <c r="CP24" s="120"/>
      <c r="CQ24" s="120"/>
      <c r="CR24" s="120"/>
      <c r="CS24" s="120"/>
      <c r="CT24" s="120"/>
      <c r="CU24" s="120"/>
      <c r="CV24" s="120"/>
      <c r="CW24" s="120"/>
      <c r="CX24" s="120"/>
      <c r="CY24" s="120"/>
      <c r="CZ24" s="120"/>
      <c r="DA24" s="120"/>
      <c r="DB24" s="120"/>
      <c r="DC24" s="120"/>
      <c r="DD24" s="120"/>
      <c r="DE24" s="120"/>
      <c r="DF24" s="120"/>
      <c r="DG24" s="120"/>
      <c r="DH24" s="120"/>
      <c r="DI24" s="120"/>
      <c r="DJ24" s="120"/>
      <c r="DK24" s="120"/>
      <c r="DL24" s="120"/>
      <c r="DM24" s="120"/>
      <c r="DN24" s="120"/>
      <c r="DO24" s="120"/>
      <c r="DP24" s="120"/>
      <c r="DQ24" s="120"/>
      <c r="DR24" s="120"/>
      <c r="DS24" s="120"/>
      <c r="DT24" s="120"/>
      <c r="DU24" s="120"/>
      <c r="DV24" s="120"/>
      <c r="DW24" s="120"/>
      <c r="DX24" s="120"/>
      <c r="DY24" s="120"/>
      <c r="DZ24" s="120"/>
      <c r="EA24" s="120"/>
      <c r="EB24" s="120"/>
      <c r="EC24" s="120"/>
      <c r="ED24" s="120"/>
      <c r="EE24" s="120"/>
      <c r="EF24" s="120"/>
      <c r="EG24" s="120"/>
      <c r="EH24" s="120"/>
      <c r="EI24" s="120"/>
      <c r="EJ24" s="120"/>
      <c r="EK24" s="120"/>
      <c r="EL24" s="120"/>
      <c r="EM24" s="120"/>
      <c r="EN24" s="120"/>
      <c r="EO24" s="120"/>
      <c r="EP24" s="120"/>
      <c r="EQ24" s="120"/>
      <c r="ER24" s="120"/>
      <c r="ES24" s="120"/>
      <c r="ET24" s="120"/>
      <c r="EU24" s="120"/>
      <c r="EV24" s="120"/>
      <c r="EW24" s="120"/>
      <c r="EX24" s="120"/>
      <c r="EY24" s="120"/>
      <c r="EZ24" s="120"/>
      <c r="FA24" s="120"/>
      <c r="FB24" s="120"/>
      <c r="FC24" s="120"/>
      <c r="FD24" s="120"/>
      <c r="FE24" s="120"/>
      <c r="FF24" s="120"/>
      <c r="FG24" s="120"/>
      <c r="FH24" s="120"/>
      <c r="FI24" s="120"/>
      <c r="FJ24" s="120"/>
      <c r="FK24" s="120"/>
      <c r="FL24" s="120"/>
      <c r="FM24" s="120"/>
      <c r="FN24" s="120"/>
      <c r="FO24" s="120"/>
      <c r="FP24" s="120"/>
      <c r="FQ24" s="120"/>
      <c r="FR24" s="120"/>
      <c r="FS24" s="120"/>
      <c r="FT24" s="120"/>
      <c r="FU24" s="120"/>
      <c r="FV24" s="120"/>
      <c r="FW24" s="120"/>
      <c r="FX24" s="120"/>
      <c r="FY24" s="120"/>
      <c r="FZ24" s="120"/>
      <c r="GA24" s="120"/>
      <c r="GB24" s="120"/>
      <c r="GC24" s="120"/>
      <c r="GD24" s="120"/>
      <c r="GE24" s="120"/>
      <c r="GF24" s="120"/>
      <c r="GG24" s="120"/>
      <c r="GH24" s="120"/>
      <c r="GI24" s="120"/>
      <c r="GJ24" s="120"/>
      <c r="GK24" s="120"/>
      <c r="GL24" s="120"/>
      <c r="GM24" s="120"/>
      <c r="GN24" s="120"/>
      <c r="GO24" s="120"/>
      <c r="GP24" s="120"/>
      <c r="GQ24" s="120"/>
      <c r="GR24" s="120"/>
      <c r="GS24" s="120"/>
      <c r="GT24" s="120"/>
      <c r="GU24" s="120"/>
      <c r="GV24" s="120"/>
      <c r="GW24" s="120"/>
      <c r="GX24" s="120"/>
      <c r="GY24" s="120"/>
      <c r="GZ24" s="120"/>
      <c r="HA24" s="120"/>
      <c r="HB24" s="120"/>
      <c r="HC24" s="120"/>
      <c r="HD24" s="120"/>
      <c r="HE24" s="120"/>
      <c r="HF24" s="120"/>
      <c r="HG24" s="120"/>
      <c r="HH24" s="120"/>
      <c r="HI24" s="120"/>
      <c r="HJ24" s="120"/>
      <c r="HK24" s="120"/>
      <c r="HL24" s="120"/>
      <c r="HM24" s="120"/>
      <c r="HN24" s="120"/>
      <c r="HO24" s="120"/>
      <c r="HP24" s="120"/>
      <c r="HQ24" s="120"/>
      <c r="HR24" s="120"/>
      <c r="HS24" s="120"/>
      <c r="HT24" s="120"/>
      <c r="HU24" s="120"/>
      <c r="HV24" s="120"/>
      <c r="HW24" s="120"/>
      <c r="HX24" s="120"/>
      <c r="HY24" s="120"/>
      <c r="HZ24" s="120"/>
      <c r="IA24" s="120"/>
      <c r="IB24" s="120"/>
      <c r="IC24" s="120"/>
      <c r="ID24" s="120"/>
      <c r="IE24" s="120"/>
      <c r="IF24" s="120"/>
      <c r="IG24" s="120"/>
      <c r="IH24" s="120"/>
      <c r="II24" s="120"/>
      <c r="IJ24" s="120"/>
      <c r="IK24" s="120"/>
      <c r="IL24" s="120"/>
      <c r="IM24" s="120"/>
      <c r="IN24" s="120"/>
      <c r="IO24" s="120"/>
      <c r="IP24" s="120"/>
      <c r="IQ24" s="120"/>
      <c r="IR24" s="120"/>
      <c r="IS24" s="120"/>
      <c r="IT24" s="120"/>
      <c r="IU24" s="120"/>
    </row>
    <row r="25" spans="1:255" x14ac:dyDescent="0.2">
      <c r="A25" s="120"/>
      <c r="B25" s="120"/>
      <c r="C25" s="120"/>
      <c r="D25" s="120"/>
      <c r="E25" s="120"/>
      <c r="F25" s="120"/>
      <c r="G25" s="120"/>
      <c r="H25" s="304"/>
      <c r="I25" s="304"/>
      <c r="J25" s="304"/>
      <c r="K25" s="304"/>
      <c r="L25" s="304"/>
      <c r="M25" s="120"/>
      <c r="N25" s="120"/>
      <c r="O25" s="120"/>
      <c r="P25" s="120"/>
      <c r="Q25" s="120"/>
      <c r="R25" s="120"/>
      <c r="S25" s="120"/>
      <c r="T25" s="120"/>
      <c r="U25" s="120"/>
      <c r="V25" s="120"/>
      <c r="W25" s="120"/>
      <c r="X25" s="120"/>
      <c r="Y25" s="120"/>
      <c r="Z25" s="120"/>
      <c r="AA25" s="120"/>
      <c r="AB25" s="120"/>
      <c r="AC25" s="120"/>
      <c r="AD25" s="120"/>
      <c r="AE25" s="120"/>
      <c r="AF25" s="120"/>
      <c r="AG25" s="120"/>
      <c r="AH25" s="120"/>
      <c r="AI25" s="120"/>
      <c r="AJ25" s="120"/>
      <c r="AK25" s="120"/>
      <c r="AL25" s="120"/>
      <c r="AM25" s="120"/>
      <c r="AN25" s="120"/>
      <c r="AO25" s="120"/>
      <c r="AP25" s="120"/>
      <c r="AQ25" s="120"/>
      <c r="AR25" s="120"/>
      <c r="AS25" s="120"/>
      <c r="AT25" s="120"/>
      <c r="AU25" s="120"/>
      <c r="AV25" s="120"/>
      <c r="AW25" s="120"/>
      <c r="AX25" s="120"/>
      <c r="AY25" s="120"/>
      <c r="AZ25" s="120"/>
      <c r="BA25" s="120"/>
      <c r="BB25" s="120"/>
      <c r="BC25" s="120"/>
      <c r="BD25" s="120"/>
      <c r="BE25" s="120"/>
      <c r="BF25" s="120"/>
      <c r="BG25" s="120"/>
      <c r="BH25" s="120"/>
      <c r="BI25" s="120"/>
      <c r="BJ25" s="120"/>
      <c r="BK25" s="120"/>
      <c r="BL25" s="120"/>
      <c r="BM25" s="120"/>
      <c r="BN25" s="120"/>
      <c r="BO25" s="120"/>
      <c r="BP25" s="120"/>
      <c r="BQ25" s="120"/>
      <c r="BR25" s="120"/>
      <c r="BS25" s="120"/>
      <c r="BT25" s="120"/>
      <c r="BU25" s="120"/>
      <c r="BV25" s="120"/>
      <c r="BW25" s="120"/>
      <c r="BX25" s="120"/>
      <c r="BY25" s="120"/>
      <c r="BZ25" s="120"/>
      <c r="CA25" s="120"/>
      <c r="CB25" s="120"/>
      <c r="CC25" s="120"/>
      <c r="CD25" s="120"/>
      <c r="CE25" s="120"/>
      <c r="CF25" s="120"/>
      <c r="CG25" s="120"/>
      <c r="CH25" s="120"/>
      <c r="CI25" s="120"/>
      <c r="CJ25" s="120"/>
      <c r="CK25" s="120"/>
      <c r="CL25" s="120"/>
      <c r="CM25" s="120"/>
      <c r="CN25" s="120"/>
      <c r="CO25" s="120"/>
      <c r="CP25" s="120"/>
      <c r="CQ25" s="120"/>
      <c r="CR25" s="120"/>
      <c r="CS25" s="120"/>
      <c r="CT25" s="120"/>
      <c r="CU25" s="120"/>
      <c r="CV25" s="120"/>
      <c r="CW25" s="120"/>
      <c r="CX25" s="120"/>
      <c r="CY25" s="120"/>
      <c r="CZ25" s="120"/>
      <c r="DA25" s="120"/>
      <c r="DB25" s="120"/>
      <c r="DC25" s="120"/>
      <c r="DD25" s="120"/>
      <c r="DE25" s="120"/>
      <c r="DF25" s="120"/>
      <c r="DG25" s="120"/>
      <c r="DH25" s="120"/>
      <c r="DI25" s="120"/>
      <c r="DJ25" s="120"/>
      <c r="DK25" s="120"/>
      <c r="DL25" s="120"/>
      <c r="DM25" s="120"/>
      <c r="DN25" s="120"/>
      <c r="DO25" s="120"/>
      <c r="DP25" s="120"/>
      <c r="DQ25" s="120"/>
      <c r="DR25" s="120"/>
      <c r="DS25" s="120"/>
      <c r="DT25" s="120"/>
      <c r="DU25" s="120"/>
      <c r="DV25" s="120"/>
      <c r="DW25" s="120"/>
      <c r="DX25" s="120"/>
      <c r="DY25" s="120"/>
      <c r="DZ25" s="120"/>
      <c r="EA25" s="120"/>
      <c r="EB25" s="120"/>
      <c r="EC25" s="120"/>
      <c r="ED25" s="120"/>
      <c r="EE25" s="120"/>
      <c r="EF25" s="120"/>
      <c r="EG25" s="120"/>
      <c r="EH25" s="120"/>
      <c r="EI25" s="120"/>
      <c r="EJ25" s="120"/>
      <c r="EK25" s="120"/>
      <c r="EL25" s="120"/>
      <c r="EM25" s="120"/>
      <c r="EN25" s="120"/>
      <c r="EO25" s="120"/>
      <c r="EP25" s="120"/>
      <c r="EQ25" s="120"/>
      <c r="ER25" s="120"/>
      <c r="ES25" s="120"/>
      <c r="ET25" s="120"/>
      <c r="EU25" s="120"/>
      <c r="EV25" s="120"/>
      <c r="EW25" s="120"/>
      <c r="EX25" s="120"/>
      <c r="EY25" s="120"/>
      <c r="EZ25" s="120"/>
      <c r="FA25" s="120"/>
      <c r="FB25" s="120"/>
      <c r="FC25" s="120"/>
      <c r="FD25" s="120"/>
      <c r="FE25" s="120"/>
      <c r="FF25" s="120"/>
      <c r="FG25" s="120"/>
      <c r="FH25" s="120"/>
      <c r="FI25" s="120"/>
      <c r="FJ25" s="120"/>
      <c r="FK25" s="120"/>
      <c r="FL25" s="120"/>
      <c r="FM25" s="120"/>
      <c r="FN25" s="120"/>
      <c r="FO25" s="120"/>
      <c r="FP25" s="120"/>
      <c r="FQ25" s="120"/>
      <c r="FR25" s="120"/>
      <c r="FS25" s="120"/>
      <c r="FT25" s="120"/>
      <c r="FU25" s="120"/>
      <c r="FV25" s="120"/>
      <c r="FW25" s="120"/>
      <c r="FX25" s="120"/>
      <c r="FY25" s="120"/>
      <c r="FZ25" s="120"/>
      <c r="GA25" s="120"/>
      <c r="GB25" s="120"/>
      <c r="GC25" s="120"/>
      <c r="GD25" s="120"/>
      <c r="GE25" s="120"/>
      <c r="GF25" s="120"/>
      <c r="GG25" s="120"/>
      <c r="GH25" s="120"/>
      <c r="GI25" s="120"/>
      <c r="GJ25" s="120"/>
      <c r="GK25" s="120"/>
      <c r="GL25" s="120"/>
      <c r="GM25" s="120"/>
      <c r="GN25" s="120"/>
      <c r="GO25" s="120"/>
      <c r="GP25" s="120"/>
      <c r="GQ25" s="120"/>
      <c r="GR25" s="120"/>
      <c r="GS25" s="120"/>
      <c r="GT25" s="120"/>
      <c r="GU25" s="120"/>
      <c r="GV25" s="120"/>
      <c r="GW25" s="120"/>
      <c r="GX25" s="120"/>
      <c r="GY25" s="120"/>
      <c r="GZ25" s="120"/>
      <c r="HA25" s="120"/>
      <c r="HB25" s="120"/>
      <c r="HC25" s="120"/>
      <c r="HD25" s="120"/>
      <c r="HE25" s="120"/>
      <c r="HF25" s="120"/>
      <c r="HG25" s="120"/>
      <c r="HH25" s="120"/>
      <c r="HI25" s="120"/>
      <c r="HJ25" s="120"/>
      <c r="HK25" s="120"/>
      <c r="HL25" s="120"/>
      <c r="HM25" s="120"/>
      <c r="HN25" s="120"/>
      <c r="HO25" s="120"/>
      <c r="HP25" s="120"/>
      <c r="HQ25" s="120"/>
      <c r="HR25" s="120"/>
      <c r="HS25" s="120"/>
      <c r="HT25" s="120"/>
      <c r="HU25" s="120"/>
      <c r="HV25" s="120"/>
      <c r="HW25" s="120"/>
      <c r="HX25" s="120"/>
      <c r="HY25" s="120"/>
      <c r="HZ25" s="120"/>
      <c r="IA25" s="120"/>
      <c r="IB25" s="120"/>
      <c r="IC25" s="120"/>
      <c r="ID25" s="120"/>
      <c r="IE25" s="120"/>
      <c r="IF25" s="120"/>
      <c r="IG25" s="120"/>
      <c r="IH25" s="120"/>
      <c r="II25" s="120"/>
      <c r="IJ25" s="120"/>
      <c r="IK25" s="120"/>
      <c r="IL25" s="120"/>
      <c r="IM25" s="120"/>
      <c r="IN25" s="120"/>
      <c r="IO25" s="120"/>
      <c r="IP25" s="120"/>
      <c r="IQ25" s="120"/>
      <c r="IR25" s="120"/>
      <c r="IS25" s="120"/>
      <c r="IT25" s="120"/>
      <c r="IU25" s="120"/>
    </row>
    <row r="26" spans="1:255" x14ac:dyDescent="0.2">
      <c r="A26" s="215" t="s">
        <v>332</v>
      </c>
      <c r="B26" s="120" t="s">
        <v>333</v>
      </c>
      <c r="C26" s="120"/>
      <c r="D26" s="120"/>
      <c r="E26" s="120"/>
      <c r="F26" s="120"/>
      <c r="G26" s="120"/>
      <c r="H26" s="304"/>
      <c r="I26" s="304"/>
      <c r="J26" s="304"/>
      <c r="K26" s="304"/>
      <c r="L26" s="302"/>
      <c r="M26" s="120"/>
      <c r="N26" s="120"/>
      <c r="O26" s="120"/>
      <c r="P26" s="120"/>
      <c r="Q26" s="120"/>
      <c r="R26" s="120"/>
      <c r="S26" s="120"/>
      <c r="T26" s="120"/>
      <c r="U26" s="120"/>
      <c r="V26" s="120"/>
      <c r="W26" s="120"/>
      <c r="X26" s="120"/>
      <c r="Y26" s="120"/>
      <c r="Z26" s="120"/>
      <c r="AA26" s="120"/>
      <c r="AB26" s="120"/>
      <c r="AC26" s="120"/>
      <c r="AD26" s="120"/>
      <c r="AE26" s="120"/>
      <c r="AF26" s="120"/>
      <c r="AG26" s="120"/>
      <c r="AH26" s="120"/>
      <c r="AI26" s="120"/>
      <c r="AJ26" s="120"/>
      <c r="AK26" s="120"/>
      <c r="AL26" s="120"/>
      <c r="AM26" s="120"/>
      <c r="AN26" s="120"/>
      <c r="AO26" s="120"/>
      <c r="AP26" s="120"/>
      <c r="AQ26" s="120"/>
      <c r="AR26" s="120"/>
      <c r="AS26" s="120"/>
      <c r="AT26" s="120"/>
      <c r="AU26" s="120"/>
      <c r="AV26" s="120"/>
      <c r="AW26" s="120"/>
      <c r="AX26" s="120"/>
      <c r="AY26" s="120"/>
      <c r="AZ26" s="120"/>
      <c r="BA26" s="120"/>
      <c r="BB26" s="120"/>
      <c r="BC26" s="120"/>
      <c r="BD26" s="120"/>
      <c r="BE26" s="120"/>
      <c r="BF26" s="120"/>
      <c r="BG26" s="120"/>
      <c r="BH26" s="120"/>
      <c r="BI26" s="120"/>
      <c r="BJ26" s="120"/>
      <c r="BK26" s="120"/>
      <c r="BL26" s="120"/>
      <c r="BM26" s="120"/>
      <c r="BN26" s="120"/>
      <c r="BO26" s="120"/>
      <c r="BP26" s="120"/>
      <c r="BQ26" s="120"/>
      <c r="BR26" s="120"/>
      <c r="BS26" s="120"/>
      <c r="BT26" s="120"/>
      <c r="BU26" s="120"/>
      <c r="BV26" s="120"/>
      <c r="BW26" s="120"/>
      <c r="BX26" s="120"/>
      <c r="BY26" s="120"/>
      <c r="BZ26" s="120"/>
      <c r="CA26" s="120"/>
      <c r="CB26" s="120"/>
      <c r="CC26" s="120"/>
      <c r="CD26" s="120"/>
      <c r="CE26" s="120"/>
      <c r="CF26" s="120"/>
      <c r="CG26" s="120"/>
      <c r="CH26" s="120"/>
      <c r="CI26" s="120"/>
      <c r="CJ26" s="120"/>
      <c r="CK26" s="120"/>
      <c r="CL26" s="120"/>
      <c r="CM26" s="120"/>
      <c r="CN26" s="120"/>
      <c r="CO26" s="120"/>
      <c r="CP26" s="120"/>
      <c r="CQ26" s="120"/>
      <c r="CR26" s="120"/>
      <c r="CS26" s="120"/>
      <c r="CT26" s="120"/>
      <c r="CU26" s="120"/>
      <c r="CV26" s="120"/>
      <c r="CW26" s="120"/>
      <c r="CX26" s="120"/>
      <c r="CY26" s="120"/>
      <c r="CZ26" s="120"/>
      <c r="DA26" s="120"/>
      <c r="DB26" s="120"/>
      <c r="DC26" s="120"/>
      <c r="DD26" s="120"/>
      <c r="DE26" s="120"/>
      <c r="DF26" s="120"/>
      <c r="DG26" s="120"/>
      <c r="DH26" s="120"/>
      <c r="DI26" s="120"/>
      <c r="DJ26" s="120"/>
      <c r="DK26" s="120"/>
      <c r="DL26" s="120"/>
      <c r="DM26" s="120"/>
      <c r="DN26" s="120"/>
      <c r="DO26" s="120"/>
      <c r="DP26" s="120"/>
      <c r="DQ26" s="120"/>
      <c r="DR26" s="120"/>
      <c r="DS26" s="120"/>
      <c r="DT26" s="120"/>
      <c r="DU26" s="120"/>
      <c r="DV26" s="120"/>
      <c r="DW26" s="120"/>
      <c r="DX26" s="120"/>
      <c r="DY26" s="120"/>
      <c r="DZ26" s="120"/>
      <c r="EA26" s="120"/>
      <c r="EB26" s="120"/>
      <c r="EC26" s="120"/>
      <c r="ED26" s="120"/>
      <c r="EE26" s="120"/>
      <c r="EF26" s="120"/>
      <c r="EG26" s="120"/>
      <c r="EH26" s="120"/>
      <c r="EI26" s="120"/>
      <c r="EJ26" s="120"/>
      <c r="EK26" s="120"/>
      <c r="EL26" s="120"/>
      <c r="EM26" s="120"/>
      <c r="EN26" s="120"/>
      <c r="EO26" s="120"/>
      <c r="EP26" s="120"/>
      <c r="EQ26" s="120"/>
      <c r="ER26" s="120"/>
      <c r="ES26" s="120"/>
      <c r="ET26" s="120"/>
      <c r="EU26" s="120"/>
      <c r="EV26" s="120"/>
      <c r="EW26" s="120"/>
      <c r="EX26" s="120"/>
      <c r="EY26" s="120"/>
      <c r="EZ26" s="120"/>
      <c r="FA26" s="120"/>
      <c r="FB26" s="120"/>
      <c r="FC26" s="120"/>
      <c r="FD26" s="120"/>
      <c r="FE26" s="120"/>
      <c r="FF26" s="120"/>
      <c r="FG26" s="120"/>
      <c r="FH26" s="120"/>
      <c r="FI26" s="120"/>
      <c r="FJ26" s="120"/>
      <c r="FK26" s="120"/>
      <c r="FL26" s="120"/>
      <c r="FM26" s="120"/>
      <c r="FN26" s="120"/>
      <c r="FO26" s="120"/>
      <c r="FP26" s="120"/>
      <c r="FQ26" s="120"/>
      <c r="FR26" s="120"/>
      <c r="FS26" s="120"/>
      <c r="FT26" s="120"/>
      <c r="FU26" s="120"/>
      <c r="FV26" s="120"/>
      <c r="FW26" s="120"/>
      <c r="FX26" s="120"/>
      <c r="FY26" s="120"/>
      <c r="FZ26" s="120"/>
      <c r="GA26" s="120"/>
      <c r="GB26" s="120"/>
      <c r="GC26" s="120"/>
      <c r="GD26" s="120"/>
      <c r="GE26" s="120"/>
      <c r="GF26" s="120"/>
      <c r="GG26" s="120"/>
      <c r="GH26" s="120"/>
      <c r="GI26" s="120"/>
      <c r="GJ26" s="120"/>
      <c r="GK26" s="120"/>
      <c r="GL26" s="120"/>
      <c r="GM26" s="120"/>
      <c r="GN26" s="120"/>
      <c r="GO26" s="120"/>
      <c r="GP26" s="120"/>
      <c r="GQ26" s="120"/>
      <c r="GR26" s="120"/>
      <c r="GS26" s="120"/>
      <c r="GT26" s="120"/>
      <c r="GU26" s="120"/>
      <c r="GV26" s="120"/>
      <c r="GW26" s="120"/>
      <c r="GX26" s="120"/>
      <c r="GY26" s="120"/>
      <c r="GZ26" s="120"/>
      <c r="HA26" s="120"/>
      <c r="HB26" s="120"/>
      <c r="HC26" s="120"/>
      <c r="HD26" s="120"/>
      <c r="HE26" s="120"/>
      <c r="HF26" s="120"/>
      <c r="HG26" s="120"/>
      <c r="HH26" s="120"/>
      <c r="HI26" s="120"/>
      <c r="HJ26" s="120"/>
      <c r="HK26" s="120"/>
      <c r="HL26" s="120"/>
      <c r="HM26" s="120"/>
      <c r="HN26" s="120"/>
      <c r="HO26" s="120"/>
      <c r="HP26" s="120"/>
      <c r="HQ26" s="120"/>
      <c r="HR26" s="120"/>
      <c r="HS26" s="120"/>
      <c r="HT26" s="120"/>
      <c r="HU26" s="120"/>
      <c r="HV26" s="120"/>
      <c r="HW26" s="120"/>
      <c r="HX26" s="120"/>
      <c r="HY26" s="120"/>
      <c r="HZ26" s="120"/>
      <c r="IA26" s="120"/>
      <c r="IB26" s="120"/>
      <c r="IC26" s="120"/>
      <c r="ID26" s="120"/>
      <c r="IE26" s="120"/>
      <c r="IF26" s="120"/>
      <c r="IG26" s="120"/>
      <c r="IH26" s="120"/>
      <c r="II26" s="120"/>
      <c r="IJ26" s="120"/>
      <c r="IK26" s="120"/>
      <c r="IL26" s="120"/>
      <c r="IM26" s="120"/>
      <c r="IN26" s="120"/>
      <c r="IO26" s="120"/>
      <c r="IP26" s="120"/>
      <c r="IQ26" s="120"/>
      <c r="IR26" s="120"/>
      <c r="IS26" s="120"/>
      <c r="IT26" s="120"/>
      <c r="IU26" s="120"/>
    </row>
    <row r="27" spans="1:255" x14ac:dyDescent="0.2">
      <c r="A27" s="141"/>
      <c r="B27" s="120"/>
      <c r="C27" s="120"/>
      <c r="D27" s="120"/>
      <c r="E27" s="120"/>
      <c r="F27" s="120"/>
      <c r="G27" s="120"/>
      <c r="H27" s="120"/>
      <c r="I27" s="120"/>
      <c r="J27" s="120"/>
      <c r="K27" s="120"/>
      <c r="L27" s="120"/>
      <c r="M27" s="120"/>
      <c r="N27" s="120"/>
      <c r="O27" s="120"/>
      <c r="P27" s="120"/>
      <c r="Q27" s="120"/>
      <c r="R27" s="120"/>
      <c r="S27" s="120"/>
      <c r="T27" s="120"/>
      <c r="U27" s="120"/>
      <c r="V27" s="120"/>
      <c r="W27" s="120"/>
      <c r="X27" s="120"/>
      <c r="Y27" s="120"/>
      <c r="Z27" s="120"/>
      <c r="AA27" s="120"/>
      <c r="AB27" s="120"/>
      <c r="AC27" s="120"/>
      <c r="AD27" s="120"/>
      <c r="AE27" s="120"/>
      <c r="AF27" s="120"/>
      <c r="AG27" s="120"/>
      <c r="AH27" s="120"/>
      <c r="AI27" s="120"/>
      <c r="AJ27" s="120"/>
      <c r="AK27" s="120"/>
      <c r="AL27" s="120"/>
      <c r="AM27" s="120"/>
      <c r="AN27" s="120"/>
      <c r="AO27" s="120"/>
      <c r="AP27" s="120"/>
      <c r="AQ27" s="120"/>
      <c r="AR27" s="120"/>
      <c r="AS27" s="120"/>
      <c r="AT27" s="120"/>
      <c r="AU27" s="120"/>
      <c r="AV27" s="120"/>
      <c r="AW27" s="120"/>
      <c r="AX27" s="120"/>
      <c r="AY27" s="120"/>
      <c r="AZ27" s="120"/>
      <c r="BA27" s="120"/>
      <c r="BB27" s="120"/>
      <c r="BC27" s="120"/>
      <c r="BD27" s="120"/>
      <c r="BE27" s="120"/>
      <c r="BF27" s="120"/>
      <c r="BG27" s="120"/>
      <c r="BH27" s="120"/>
      <c r="BI27" s="120"/>
      <c r="BJ27" s="120"/>
      <c r="BK27" s="120"/>
      <c r="BL27" s="120"/>
      <c r="BM27" s="120"/>
      <c r="BN27" s="120"/>
      <c r="BO27" s="120"/>
      <c r="BP27" s="120"/>
      <c r="BQ27" s="120"/>
      <c r="BR27" s="120"/>
      <c r="BS27" s="120"/>
      <c r="BT27" s="120"/>
      <c r="BU27" s="120"/>
      <c r="BV27" s="120"/>
      <c r="BW27" s="120"/>
      <c r="BX27" s="120"/>
      <c r="BY27" s="120"/>
      <c r="BZ27" s="120"/>
      <c r="CA27" s="120"/>
      <c r="CB27" s="120"/>
      <c r="CC27" s="120"/>
      <c r="CD27" s="120"/>
      <c r="CE27" s="120"/>
      <c r="CF27" s="120"/>
      <c r="CG27" s="120"/>
      <c r="CH27" s="120"/>
      <c r="CI27" s="120"/>
      <c r="CJ27" s="120"/>
      <c r="CK27" s="120"/>
      <c r="CL27" s="120"/>
      <c r="CM27" s="120"/>
      <c r="CN27" s="120"/>
      <c r="CO27" s="120"/>
      <c r="CP27" s="120"/>
      <c r="CQ27" s="120"/>
      <c r="CR27" s="120"/>
      <c r="CS27" s="120"/>
      <c r="CT27" s="120"/>
      <c r="CU27" s="120"/>
      <c r="CV27" s="120"/>
      <c r="CW27" s="120"/>
      <c r="CX27" s="120"/>
      <c r="CY27" s="120"/>
      <c r="CZ27" s="120"/>
      <c r="DA27" s="120"/>
      <c r="DB27" s="120"/>
      <c r="DC27" s="120"/>
      <c r="DD27" s="120"/>
      <c r="DE27" s="120"/>
      <c r="DF27" s="120"/>
      <c r="DG27" s="120"/>
      <c r="DH27" s="120"/>
      <c r="DI27" s="120"/>
      <c r="DJ27" s="120"/>
      <c r="DK27" s="120"/>
      <c r="DL27" s="120"/>
      <c r="DM27" s="120"/>
      <c r="DN27" s="120"/>
      <c r="DO27" s="120"/>
      <c r="DP27" s="120"/>
      <c r="DQ27" s="120"/>
      <c r="DR27" s="120"/>
      <c r="DS27" s="120"/>
      <c r="DT27" s="120"/>
      <c r="DU27" s="120"/>
      <c r="DV27" s="120"/>
      <c r="DW27" s="120"/>
      <c r="DX27" s="120"/>
      <c r="DY27" s="120"/>
      <c r="DZ27" s="120"/>
      <c r="EA27" s="120"/>
      <c r="EB27" s="120"/>
      <c r="EC27" s="120"/>
      <c r="ED27" s="120"/>
      <c r="EE27" s="120"/>
      <c r="EF27" s="120"/>
      <c r="EG27" s="120"/>
      <c r="EH27" s="120"/>
      <c r="EI27" s="120"/>
      <c r="EJ27" s="120"/>
      <c r="EK27" s="120"/>
      <c r="EL27" s="120"/>
      <c r="EM27" s="120"/>
      <c r="EN27" s="120"/>
      <c r="EO27" s="120"/>
      <c r="EP27" s="120"/>
      <c r="EQ27" s="120"/>
      <c r="ER27" s="120"/>
      <c r="ES27" s="120"/>
      <c r="ET27" s="120"/>
      <c r="EU27" s="120"/>
      <c r="EV27" s="120"/>
      <c r="EW27" s="120"/>
      <c r="EX27" s="120"/>
      <c r="EY27" s="120"/>
      <c r="EZ27" s="120"/>
      <c r="FA27" s="120"/>
      <c r="FB27" s="120"/>
      <c r="FC27" s="120"/>
      <c r="FD27" s="120"/>
      <c r="FE27" s="120"/>
      <c r="FF27" s="120"/>
      <c r="FG27" s="120"/>
      <c r="FH27" s="120"/>
      <c r="FI27" s="120"/>
      <c r="FJ27" s="120"/>
      <c r="FK27" s="120"/>
      <c r="FL27" s="120"/>
      <c r="FM27" s="120"/>
      <c r="FN27" s="120"/>
      <c r="FO27" s="120"/>
      <c r="FP27" s="120"/>
      <c r="FQ27" s="120"/>
      <c r="FR27" s="120"/>
      <c r="FS27" s="120"/>
      <c r="FT27" s="120"/>
      <c r="FU27" s="120"/>
      <c r="FV27" s="120"/>
      <c r="FW27" s="120"/>
      <c r="FX27" s="120"/>
      <c r="FY27" s="120"/>
      <c r="FZ27" s="120"/>
      <c r="GA27" s="120"/>
      <c r="GB27" s="120"/>
      <c r="GC27" s="120"/>
      <c r="GD27" s="120"/>
      <c r="GE27" s="120"/>
      <c r="GF27" s="120"/>
      <c r="GG27" s="120"/>
      <c r="GH27" s="120"/>
      <c r="GI27" s="120"/>
      <c r="GJ27" s="120"/>
      <c r="GK27" s="120"/>
      <c r="GL27" s="120"/>
      <c r="GM27" s="120"/>
      <c r="GN27" s="120"/>
      <c r="GO27" s="120"/>
      <c r="GP27" s="120"/>
      <c r="GQ27" s="120"/>
      <c r="GR27" s="120"/>
      <c r="GS27" s="120"/>
      <c r="GT27" s="120"/>
      <c r="GU27" s="120"/>
      <c r="GV27" s="120"/>
      <c r="GW27" s="120"/>
      <c r="GX27" s="120"/>
      <c r="GY27" s="120"/>
      <c r="GZ27" s="120"/>
      <c r="HA27" s="120"/>
      <c r="HB27" s="120"/>
      <c r="HC27" s="120"/>
      <c r="HD27" s="120"/>
      <c r="HE27" s="120"/>
      <c r="HF27" s="120"/>
      <c r="HG27" s="120"/>
      <c r="HH27" s="120"/>
      <c r="HI27" s="120"/>
      <c r="HJ27" s="120"/>
      <c r="HK27" s="120"/>
      <c r="HL27" s="120"/>
      <c r="HM27" s="120"/>
      <c r="HN27" s="120"/>
      <c r="HO27" s="120"/>
      <c r="HP27" s="120"/>
      <c r="HQ27" s="120"/>
      <c r="HR27" s="120"/>
      <c r="HS27" s="120"/>
      <c r="HT27" s="120"/>
      <c r="HU27" s="120"/>
      <c r="HV27" s="120"/>
      <c r="HW27" s="120"/>
      <c r="HX27" s="120"/>
      <c r="HY27" s="120"/>
      <c r="HZ27" s="120"/>
      <c r="IA27" s="120"/>
      <c r="IB27" s="120"/>
      <c r="IC27" s="120"/>
      <c r="ID27" s="120"/>
      <c r="IE27" s="120"/>
      <c r="IF27" s="120"/>
      <c r="IG27" s="120"/>
      <c r="IH27" s="120"/>
      <c r="II27" s="120"/>
      <c r="IJ27" s="120"/>
      <c r="IK27" s="120"/>
      <c r="IL27" s="120"/>
      <c r="IM27" s="120"/>
      <c r="IN27" s="120"/>
      <c r="IO27" s="120"/>
      <c r="IP27" s="120"/>
      <c r="IQ27" s="120"/>
      <c r="IR27" s="120"/>
      <c r="IS27" s="120"/>
      <c r="IT27" s="120"/>
      <c r="IU27" s="120"/>
    </row>
    <row r="28" spans="1:255" x14ac:dyDescent="0.2">
      <c r="A28" s="141"/>
      <c r="B28" s="120"/>
      <c r="C28" s="120"/>
      <c r="D28" s="120"/>
      <c r="E28" s="120"/>
      <c r="F28" s="120"/>
      <c r="G28" s="120"/>
      <c r="H28" s="120"/>
      <c r="I28" s="120"/>
      <c r="J28" s="120"/>
      <c r="K28" s="120"/>
      <c r="L28" s="120"/>
      <c r="M28" s="120"/>
      <c r="N28" s="120"/>
      <c r="O28" s="120"/>
      <c r="P28" s="120"/>
      <c r="Q28" s="120"/>
      <c r="R28" s="120"/>
      <c r="S28" s="120"/>
      <c r="T28" s="120"/>
      <c r="U28" s="120"/>
      <c r="V28" s="120"/>
      <c r="W28" s="120"/>
      <c r="X28" s="120"/>
      <c r="Y28" s="120"/>
      <c r="Z28" s="120"/>
      <c r="AA28" s="120"/>
      <c r="AB28" s="120"/>
      <c r="AC28" s="120"/>
      <c r="AD28" s="120"/>
      <c r="AE28" s="120"/>
      <c r="AF28" s="120"/>
      <c r="AG28" s="120"/>
      <c r="AH28" s="120"/>
      <c r="AI28" s="120"/>
      <c r="AJ28" s="120"/>
      <c r="AK28" s="120"/>
      <c r="AL28" s="120"/>
      <c r="AM28" s="120"/>
      <c r="AN28" s="120"/>
      <c r="AO28" s="120"/>
      <c r="AP28" s="120"/>
      <c r="AQ28" s="120"/>
      <c r="AR28" s="120"/>
      <c r="AS28" s="120"/>
      <c r="AT28" s="120"/>
      <c r="AU28" s="120"/>
      <c r="AV28" s="120"/>
      <c r="AW28" s="120"/>
      <c r="AX28" s="120"/>
      <c r="AY28" s="120"/>
      <c r="AZ28" s="120"/>
      <c r="BA28" s="120"/>
      <c r="BB28" s="120"/>
      <c r="BC28" s="120"/>
      <c r="BD28" s="120"/>
      <c r="BE28" s="120"/>
      <c r="BF28" s="120"/>
      <c r="BG28" s="120"/>
      <c r="BH28" s="120"/>
      <c r="BI28" s="120"/>
      <c r="BJ28" s="120"/>
      <c r="BK28" s="120"/>
      <c r="BL28" s="120"/>
      <c r="BM28" s="120"/>
      <c r="BN28" s="120"/>
      <c r="BO28" s="120"/>
      <c r="BP28" s="120"/>
      <c r="BQ28" s="120"/>
      <c r="BR28" s="120"/>
      <c r="BS28" s="120"/>
      <c r="BT28" s="120"/>
      <c r="BU28" s="120"/>
      <c r="BV28" s="120"/>
      <c r="BW28" s="120"/>
      <c r="BX28" s="120"/>
      <c r="BY28" s="120"/>
      <c r="BZ28" s="120"/>
      <c r="CA28" s="120"/>
      <c r="CB28" s="120"/>
      <c r="CC28" s="120"/>
      <c r="CD28" s="120"/>
      <c r="CE28" s="120"/>
      <c r="CF28" s="120"/>
      <c r="CG28" s="120"/>
      <c r="CH28" s="120"/>
      <c r="CI28" s="120"/>
      <c r="CJ28" s="120"/>
      <c r="CK28" s="120"/>
      <c r="CL28" s="120"/>
      <c r="CM28" s="120"/>
      <c r="CN28" s="120"/>
      <c r="CO28" s="120"/>
      <c r="CP28" s="120"/>
      <c r="CQ28" s="120"/>
      <c r="CR28" s="120"/>
      <c r="CS28" s="120"/>
      <c r="CT28" s="120"/>
      <c r="CU28" s="120"/>
      <c r="CV28" s="120"/>
      <c r="CW28" s="120"/>
      <c r="CX28" s="120"/>
      <c r="CY28" s="120"/>
      <c r="CZ28" s="120"/>
      <c r="DA28" s="120"/>
      <c r="DB28" s="120"/>
      <c r="DC28" s="120"/>
      <c r="DD28" s="120"/>
      <c r="DE28" s="120"/>
      <c r="DF28" s="120"/>
      <c r="DG28" s="120"/>
      <c r="DH28" s="120"/>
      <c r="DI28" s="120"/>
      <c r="DJ28" s="120"/>
      <c r="DK28" s="120"/>
      <c r="DL28" s="120"/>
      <c r="DM28" s="120"/>
      <c r="DN28" s="120"/>
      <c r="DO28" s="120"/>
      <c r="DP28" s="120"/>
      <c r="DQ28" s="120"/>
      <c r="DR28" s="120"/>
      <c r="DS28" s="120"/>
      <c r="DT28" s="120"/>
      <c r="DU28" s="120"/>
      <c r="DV28" s="120"/>
      <c r="DW28" s="120"/>
      <c r="DX28" s="120"/>
      <c r="DY28" s="120"/>
      <c r="DZ28" s="120"/>
      <c r="EA28" s="120"/>
      <c r="EB28" s="120"/>
      <c r="EC28" s="120"/>
      <c r="ED28" s="120"/>
      <c r="EE28" s="120"/>
      <c r="EF28" s="120"/>
      <c r="EG28" s="120"/>
      <c r="EH28" s="120"/>
      <c r="EI28" s="120"/>
      <c r="EJ28" s="120"/>
      <c r="EK28" s="120"/>
      <c r="EL28" s="120"/>
      <c r="EM28" s="120"/>
      <c r="EN28" s="120"/>
      <c r="EO28" s="120"/>
      <c r="EP28" s="120"/>
      <c r="EQ28" s="120"/>
      <c r="ER28" s="120"/>
      <c r="ES28" s="120"/>
      <c r="ET28" s="120"/>
      <c r="EU28" s="120"/>
      <c r="EV28" s="120"/>
      <c r="EW28" s="120"/>
      <c r="EX28" s="120"/>
      <c r="EY28" s="120"/>
      <c r="EZ28" s="120"/>
      <c r="FA28" s="120"/>
      <c r="FB28" s="120"/>
      <c r="FC28" s="120"/>
      <c r="FD28" s="120"/>
      <c r="FE28" s="120"/>
      <c r="FF28" s="120"/>
      <c r="FG28" s="120"/>
      <c r="FH28" s="120"/>
      <c r="FI28" s="120"/>
      <c r="FJ28" s="120"/>
      <c r="FK28" s="120"/>
      <c r="FL28" s="120"/>
      <c r="FM28" s="120"/>
      <c r="FN28" s="120"/>
      <c r="FO28" s="120"/>
      <c r="FP28" s="120"/>
      <c r="FQ28" s="120"/>
      <c r="FR28" s="120"/>
      <c r="FS28" s="120"/>
      <c r="FT28" s="120"/>
      <c r="FU28" s="120"/>
      <c r="FV28" s="120"/>
      <c r="FW28" s="120"/>
      <c r="FX28" s="120"/>
      <c r="FY28" s="120"/>
      <c r="FZ28" s="120"/>
      <c r="GA28" s="120"/>
      <c r="GB28" s="120"/>
      <c r="GC28" s="120"/>
      <c r="GD28" s="120"/>
      <c r="GE28" s="120"/>
      <c r="GF28" s="120"/>
      <c r="GG28" s="120"/>
      <c r="GH28" s="120"/>
      <c r="GI28" s="120"/>
      <c r="GJ28" s="120"/>
      <c r="GK28" s="120"/>
      <c r="GL28" s="120"/>
      <c r="GM28" s="120"/>
      <c r="GN28" s="120"/>
      <c r="GO28" s="120"/>
      <c r="GP28" s="120"/>
      <c r="GQ28" s="120"/>
      <c r="GR28" s="120"/>
      <c r="GS28" s="120"/>
      <c r="GT28" s="120"/>
      <c r="GU28" s="120"/>
      <c r="GV28" s="120"/>
      <c r="GW28" s="120"/>
      <c r="GX28" s="120"/>
      <c r="GY28" s="120"/>
      <c r="GZ28" s="120"/>
      <c r="HA28" s="120"/>
      <c r="HB28" s="120"/>
      <c r="HC28" s="120"/>
      <c r="HD28" s="120"/>
      <c r="HE28" s="120"/>
      <c r="HF28" s="120"/>
      <c r="HG28" s="120"/>
      <c r="HH28" s="120"/>
      <c r="HI28" s="120"/>
      <c r="HJ28" s="120"/>
      <c r="HK28" s="120"/>
      <c r="HL28" s="120"/>
      <c r="HM28" s="120"/>
      <c r="HN28" s="120"/>
      <c r="HO28" s="120"/>
      <c r="HP28" s="120"/>
      <c r="HQ28" s="120"/>
      <c r="HR28" s="120"/>
      <c r="HS28" s="120"/>
      <c r="HT28" s="120"/>
      <c r="HU28" s="120"/>
      <c r="HV28" s="120"/>
      <c r="HW28" s="120"/>
      <c r="HX28" s="120"/>
      <c r="HY28" s="120"/>
      <c r="HZ28" s="120"/>
      <c r="IA28" s="120"/>
      <c r="IB28" s="120"/>
      <c r="IC28" s="120"/>
      <c r="ID28" s="120"/>
      <c r="IE28" s="120"/>
      <c r="IF28" s="120"/>
      <c r="IG28" s="120"/>
      <c r="IH28" s="120"/>
      <c r="II28" s="120"/>
      <c r="IJ28" s="120"/>
      <c r="IK28" s="120"/>
      <c r="IL28" s="120"/>
      <c r="IM28" s="120"/>
      <c r="IN28" s="120"/>
      <c r="IO28" s="120"/>
      <c r="IP28" s="120"/>
      <c r="IQ28" s="120"/>
      <c r="IR28" s="120"/>
      <c r="IS28" s="120"/>
      <c r="IT28" s="120"/>
      <c r="IU28" s="120"/>
    </row>
    <row r="29" spans="1:255" x14ac:dyDescent="0.2">
      <c r="A29" s="120"/>
      <c r="B29" s="120"/>
      <c r="C29" s="120"/>
      <c r="D29" s="120"/>
      <c r="E29" s="120"/>
      <c r="F29" s="120"/>
      <c r="G29" s="120"/>
      <c r="H29" s="120"/>
      <c r="I29" s="120"/>
      <c r="J29" s="120"/>
      <c r="K29" s="120"/>
      <c r="L29" s="120"/>
      <c r="M29" s="120"/>
      <c r="N29" s="120"/>
      <c r="O29" s="120"/>
      <c r="P29" s="120"/>
      <c r="Q29" s="120"/>
      <c r="R29" s="120"/>
      <c r="S29" s="120"/>
      <c r="T29" s="120"/>
      <c r="U29" s="120"/>
      <c r="V29" s="120"/>
      <c r="W29" s="120"/>
      <c r="X29" s="120"/>
      <c r="Y29" s="120"/>
      <c r="Z29" s="120"/>
      <c r="AA29" s="120"/>
      <c r="AB29" s="120"/>
      <c r="AC29" s="120"/>
      <c r="AD29" s="120"/>
      <c r="AE29" s="120"/>
      <c r="AF29" s="120"/>
      <c r="AG29" s="120"/>
      <c r="AH29" s="120"/>
      <c r="AI29" s="120"/>
      <c r="AJ29" s="120"/>
      <c r="AK29" s="120"/>
      <c r="AL29" s="120"/>
      <c r="AM29" s="120"/>
      <c r="AN29" s="120"/>
      <c r="AO29" s="120"/>
      <c r="AP29" s="120"/>
      <c r="AQ29" s="120"/>
      <c r="AR29" s="120"/>
      <c r="AS29" s="120"/>
      <c r="AT29" s="120"/>
      <c r="AU29" s="120"/>
      <c r="AV29" s="120"/>
      <c r="AW29" s="120"/>
      <c r="AX29" s="120"/>
      <c r="AY29" s="120"/>
      <c r="AZ29" s="120"/>
      <c r="BA29" s="120"/>
      <c r="BB29" s="120"/>
      <c r="BC29" s="120"/>
      <c r="BD29" s="120"/>
      <c r="BE29" s="120"/>
      <c r="BF29" s="120"/>
      <c r="BG29" s="120"/>
      <c r="BH29" s="120"/>
      <c r="BI29" s="120"/>
      <c r="BJ29" s="120"/>
      <c r="BK29" s="120"/>
      <c r="BL29" s="120"/>
      <c r="BM29" s="120"/>
      <c r="BN29" s="120"/>
      <c r="BO29" s="120"/>
      <c r="BP29" s="120"/>
      <c r="BQ29" s="120"/>
      <c r="BR29" s="120"/>
      <c r="BS29" s="120"/>
      <c r="BT29" s="120"/>
      <c r="BU29" s="120"/>
      <c r="BV29" s="120"/>
      <c r="BW29" s="120"/>
      <c r="BX29" s="120"/>
      <c r="BY29" s="120"/>
      <c r="BZ29" s="120"/>
      <c r="CA29" s="120"/>
      <c r="CB29" s="120"/>
      <c r="CC29" s="120"/>
      <c r="CD29" s="120"/>
      <c r="CE29" s="120"/>
      <c r="CF29" s="120"/>
      <c r="CG29" s="120"/>
      <c r="CH29" s="120"/>
      <c r="CI29" s="120"/>
      <c r="CJ29" s="120"/>
      <c r="CK29" s="120"/>
      <c r="CL29" s="120"/>
      <c r="CM29" s="120"/>
      <c r="CN29" s="120"/>
      <c r="CO29" s="120"/>
      <c r="CP29" s="120"/>
      <c r="CQ29" s="120"/>
      <c r="CR29" s="120"/>
      <c r="CS29" s="120"/>
      <c r="CT29" s="120"/>
      <c r="CU29" s="120"/>
      <c r="CV29" s="120"/>
      <c r="CW29" s="120"/>
      <c r="CX29" s="120"/>
      <c r="CY29" s="120"/>
      <c r="CZ29" s="120"/>
      <c r="DA29" s="120"/>
      <c r="DB29" s="120"/>
      <c r="DC29" s="120"/>
      <c r="DD29" s="120"/>
      <c r="DE29" s="120"/>
      <c r="DF29" s="120"/>
      <c r="DG29" s="120"/>
      <c r="DH29" s="120"/>
      <c r="DI29" s="120"/>
      <c r="DJ29" s="120"/>
      <c r="DK29" s="120"/>
      <c r="DL29" s="120"/>
      <c r="DM29" s="120"/>
      <c r="DN29" s="120"/>
      <c r="DO29" s="120"/>
      <c r="DP29" s="120"/>
      <c r="DQ29" s="120"/>
      <c r="DR29" s="120"/>
      <c r="DS29" s="120"/>
      <c r="DT29" s="120"/>
      <c r="DU29" s="120"/>
      <c r="DV29" s="120"/>
      <c r="DW29" s="120"/>
      <c r="DX29" s="120"/>
      <c r="DY29" s="120"/>
      <c r="DZ29" s="120"/>
      <c r="EA29" s="120"/>
      <c r="EB29" s="120"/>
      <c r="EC29" s="120"/>
      <c r="ED29" s="120"/>
      <c r="EE29" s="120"/>
      <c r="EF29" s="120"/>
      <c r="EG29" s="120"/>
      <c r="EH29" s="120"/>
      <c r="EI29" s="120"/>
      <c r="EJ29" s="120"/>
      <c r="EK29" s="120"/>
      <c r="EL29" s="120"/>
      <c r="EM29" s="120"/>
      <c r="EN29" s="120"/>
      <c r="EO29" s="120"/>
      <c r="EP29" s="120"/>
      <c r="EQ29" s="120"/>
      <c r="ER29" s="120"/>
      <c r="ES29" s="120"/>
      <c r="ET29" s="120"/>
      <c r="EU29" s="120"/>
      <c r="EV29" s="120"/>
      <c r="EW29" s="120"/>
      <c r="EX29" s="120"/>
      <c r="EY29" s="120"/>
      <c r="EZ29" s="120"/>
      <c r="FA29" s="120"/>
      <c r="FB29" s="120"/>
      <c r="FC29" s="120"/>
      <c r="FD29" s="120"/>
      <c r="FE29" s="120"/>
      <c r="FF29" s="120"/>
      <c r="FG29" s="120"/>
      <c r="FH29" s="120"/>
      <c r="FI29" s="120"/>
      <c r="FJ29" s="120"/>
      <c r="FK29" s="120"/>
      <c r="FL29" s="120"/>
      <c r="FM29" s="120"/>
      <c r="FN29" s="120"/>
      <c r="FO29" s="120"/>
      <c r="FP29" s="120"/>
      <c r="FQ29" s="120"/>
      <c r="FR29" s="120"/>
      <c r="FS29" s="120"/>
      <c r="FT29" s="120"/>
      <c r="FU29" s="120"/>
      <c r="FV29" s="120"/>
      <c r="FW29" s="120"/>
      <c r="FX29" s="120"/>
      <c r="FY29" s="120"/>
      <c r="FZ29" s="120"/>
      <c r="GA29" s="120"/>
      <c r="GB29" s="120"/>
      <c r="GC29" s="120"/>
      <c r="GD29" s="120"/>
      <c r="GE29" s="120"/>
      <c r="GF29" s="120"/>
      <c r="GG29" s="120"/>
      <c r="GH29" s="120"/>
      <c r="GI29" s="120"/>
      <c r="GJ29" s="120"/>
      <c r="GK29" s="120"/>
      <c r="GL29" s="120"/>
      <c r="GM29" s="120"/>
      <c r="GN29" s="120"/>
      <c r="GO29" s="120"/>
      <c r="GP29" s="120"/>
      <c r="GQ29" s="120"/>
      <c r="GR29" s="120"/>
      <c r="GS29" s="120"/>
      <c r="GT29" s="120"/>
      <c r="GU29" s="120"/>
      <c r="GV29" s="120"/>
      <c r="GW29" s="120"/>
      <c r="GX29" s="120"/>
      <c r="GY29" s="120"/>
      <c r="GZ29" s="120"/>
      <c r="HA29" s="120"/>
      <c r="HB29" s="120"/>
      <c r="HC29" s="120"/>
      <c r="HD29" s="120"/>
      <c r="HE29" s="120"/>
      <c r="HF29" s="120"/>
      <c r="HG29" s="120"/>
      <c r="HH29" s="120"/>
      <c r="HI29" s="120"/>
      <c r="HJ29" s="120"/>
      <c r="HK29" s="120"/>
      <c r="HL29" s="120"/>
      <c r="HM29" s="120"/>
      <c r="HN29" s="120"/>
      <c r="HO29" s="120"/>
      <c r="HP29" s="120"/>
      <c r="HQ29" s="120"/>
      <c r="HR29" s="120"/>
      <c r="HS29" s="120"/>
      <c r="HT29" s="120"/>
      <c r="HU29" s="120"/>
      <c r="HV29" s="120"/>
      <c r="HW29" s="120"/>
      <c r="HX29" s="120"/>
      <c r="HY29" s="120"/>
      <c r="HZ29" s="120"/>
      <c r="IA29" s="120"/>
      <c r="IB29" s="120"/>
      <c r="IC29" s="120"/>
      <c r="ID29" s="120"/>
      <c r="IE29" s="120"/>
      <c r="IF29" s="120"/>
      <c r="IG29" s="120"/>
      <c r="IH29" s="120"/>
      <c r="II29" s="120"/>
      <c r="IJ29" s="120"/>
      <c r="IK29" s="120"/>
      <c r="IL29" s="120"/>
      <c r="IM29" s="120"/>
      <c r="IN29" s="120"/>
      <c r="IO29" s="120"/>
      <c r="IP29" s="120"/>
      <c r="IQ29" s="120"/>
      <c r="IR29" s="120"/>
      <c r="IS29" s="120"/>
      <c r="IT29" s="120"/>
      <c r="IU29" s="120"/>
    </row>
    <row r="30" spans="1:255" x14ac:dyDescent="0.2">
      <c r="A30" s="221" t="s">
        <v>334</v>
      </c>
      <c r="B30" s="222" t="s">
        <v>335</v>
      </c>
      <c r="C30" s="222"/>
      <c r="D30" s="222"/>
      <c r="E30" s="222"/>
      <c r="F30" s="222"/>
      <c r="G30" s="222"/>
      <c r="H30" s="222"/>
      <c r="I30" s="222"/>
      <c r="J30" s="222"/>
      <c r="K30" s="222"/>
      <c r="L30" s="222"/>
      <c r="M30" s="222"/>
      <c r="N30" s="222"/>
      <c r="O30" s="222"/>
      <c r="P30" s="222"/>
      <c r="Q30" s="222"/>
      <c r="R30" s="222"/>
      <c r="S30" s="222"/>
      <c r="T30" s="222"/>
      <c r="U30" s="222"/>
      <c r="V30" s="222"/>
      <c r="W30" s="222"/>
      <c r="X30" s="222"/>
      <c r="Y30" s="222"/>
      <c r="Z30" s="222"/>
      <c r="AA30" s="222"/>
      <c r="AB30" s="222"/>
      <c r="AC30" s="222"/>
      <c r="AD30" s="222"/>
      <c r="AE30" s="222"/>
      <c r="AF30" s="222"/>
      <c r="AG30" s="222"/>
      <c r="AH30" s="222"/>
      <c r="AI30" s="222"/>
      <c r="AJ30" s="222"/>
      <c r="AK30" s="222"/>
      <c r="AL30" s="222"/>
      <c r="AM30" s="222"/>
      <c r="AN30" s="222"/>
      <c r="AO30" s="222"/>
      <c r="AP30" s="222"/>
      <c r="AQ30" s="222"/>
      <c r="AR30" s="222"/>
      <c r="AS30" s="222"/>
      <c r="AT30" s="222"/>
      <c r="AU30" s="222"/>
      <c r="AV30" s="222"/>
      <c r="AW30" s="222"/>
      <c r="AX30" s="222"/>
      <c r="AY30" s="222"/>
      <c r="AZ30" s="222"/>
      <c r="BA30" s="222"/>
      <c r="BB30" s="222"/>
      <c r="BC30" s="222"/>
      <c r="BD30" s="222"/>
      <c r="BE30" s="222"/>
      <c r="BF30" s="222"/>
      <c r="BG30" s="222"/>
      <c r="BH30" s="222"/>
      <c r="BI30" s="222"/>
      <c r="BJ30" s="222"/>
      <c r="BK30" s="222"/>
      <c r="BL30" s="222"/>
      <c r="BM30" s="222"/>
      <c r="BN30" s="222"/>
      <c r="BO30" s="222"/>
      <c r="BP30" s="222"/>
      <c r="BQ30" s="222"/>
      <c r="BR30" s="222"/>
      <c r="BS30" s="222"/>
      <c r="BT30" s="222"/>
      <c r="BU30" s="222"/>
      <c r="BV30" s="222"/>
      <c r="BW30" s="222"/>
      <c r="BX30" s="222"/>
      <c r="BY30" s="222"/>
      <c r="BZ30" s="222"/>
      <c r="CA30" s="222"/>
      <c r="CB30" s="222"/>
      <c r="CC30" s="222"/>
      <c r="CD30" s="222"/>
      <c r="CE30" s="222"/>
      <c r="CF30" s="222"/>
      <c r="CG30" s="222"/>
      <c r="CH30" s="222"/>
      <c r="CI30" s="222"/>
      <c r="CJ30" s="222"/>
      <c r="CK30" s="222"/>
      <c r="CL30" s="222"/>
      <c r="CM30" s="222"/>
      <c r="CN30" s="222"/>
      <c r="CO30" s="222"/>
      <c r="CP30" s="222"/>
      <c r="CQ30" s="222"/>
      <c r="CR30" s="222"/>
      <c r="CS30" s="222"/>
      <c r="CT30" s="222"/>
      <c r="CU30" s="222"/>
      <c r="CV30" s="222"/>
      <c r="CW30" s="222"/>
      <c r="CX30" s="222"/>
      <c r="CY30" s="222"/>
      <c r="CZ30" s="222"/>
      <c r="DA30" s="222"/>
      <c r="DB30" s="222"/>
      <c r="DC30" s="222"/>
      <c r="DD30" s="222"/>
      <c r="DE30" s="222"/>
      <c r="DF30" s="222"/>
      <c r="DG30" s="222"/>
      <c r="DH30" s="222"/>
      <c r="DI30" s="222"/>
      <c r="DJ30" s="222"/>
      <c r="DK30" s="222"/>
      <c r="DL30" s="222"/>
      <c r="DM30" s="222"/>
      <c r="DN30" s="222"/>
      <c r="DO30" s="222"/>
      <c r="DP30" s="222"/>
      <c r="DQ30" s="222"/>
      <c r="DR30" s="222"/>
      <c r="DS30" s="222"/>
      <c r="DT30" s="222"/>
      <c r="DU30" s="222"/>
      <c r="DV30" s="222"/>
      <c r="DW30" s="222"/>
      <c r="DX30" s="222"/>
      <c r="DY30" s="222"/>
      <c r="DZ30" s="222"/>
      <c r="EA30" s="222"/>
      <c r="EB30" s="222"/>
      <c r="EC30" s="222"/>
      <c r="ED30" s="222"/>
      <c r="EE30" s="222"/>
      <c r="EF30" s="222"/>
      <c r="EG30" s="222"/>
      <c r="EH30" s="222"/>
      <c r="EI30" s="222"/>
      <c r="EJ30" s="222"/>
      <c r="EK30" s="222"/>
      <c r="EL30" s="222"/>
      <c r="EM30" s="222"/>
      <c r="EN30" s="222"/>
      <c r="EO30" s="222"/>
      <c r="EP30" s="222"/>
      <c r="EQ30" s="222"/>
      <c r="ER30" s="222"/>
      <c r="ES30" s="222"/>
      <c r="ET30" s="222"/>
      <c r="EU30" s="222"/>
      <c r="EV30" s="222"/>
      <c r="EW30" s="222"/>
      <c r="EX30" s="222"/>
      <c r="EY30" s="222"/>
      <c r="EZ30" s="222"/>
      <c r="FA30" s="222"/>
      <c r="FB30" s="222"/>
      <c r="FC30" s="222"/>
      <c r="FD30" s="222"/>
      <c r="FE30" s="222"/>
      <c r="FF30" s="222"/>
      <c r="FG30" s="222"/>
      <c r="FH30" s="222"/>
      <c r="FI30" s="222"/>
      <c r="FJ30" s="222"/>
      <c r="FK30" s="222"/>
      <c r="FL30" s="222"/>
      <c r="FM30" s="222"/>
      <c r="FN30" s="222"/>
      <c r="FO30" s="222"/>
      <c r="FP30" s="222"/>
      <c r="FQ30" s="222"/>
      <c r="FR30" s="222"/>
      <c r="FS30" s="222"/>
      <c r="FT30" s="222"/>
      <c r="FU30" s="222"/>
      <c r="FV30" s="222"/>
      <c r="FW30" s="222"/>
      <c r="FX30" s="222"/>
      <c r="FY30" s="222"/>
      <c r="FZ30" s="222"/>
      <c r="GA30" s="222"/>
      <c r="GB30" s="222"/>
      <c r="GC30" s="222"/>
      <c r="GD30" s="222"/>
      <c r="GE30" s="222"/>
      <c r="GF30" s="222"/>
      <c r="GG30" s="222"/>
      <c r="GH30" s="222"/>
      <c r="GI30" s="222"/>
      <c r="GJ30" s="222"/>
      <c r="GK30" s="222"/>
      <c r="GL30" s="222"/>
      <c r="GM30" s="222"/>
      <c r="GN30" s="222"/>
      <c r="GO30" s="222"/>
      <c r="GP30" s="222"/>
      <c r="GQ30" s="222"/>
      <c r="GR30" s="222"/>
      <c r="GS30" s="222"/>
      <c r="GT30" s="222"/>
      <c r="GU30" s="222"/>
      <c r="GV30" s="222"/>
      <c r="GW30" s="222"/>
      <c r="GX30" s="222"/>
      <c r="GY30" s="222"/>
      <c r="GZ30" s="222"/>
      <c r="HA30" s="222"/>
      <c r="HB30" s="222"/>
      <c r="HC30" s="222"/>
      <c r="HD30" s="222"/>
      <c r="HE30" s="222"/>
      <c r="HF30" s="222"/>
      <c r="HG30" s="222"/>
      <c r="HH30" s="222"/>
      <c r="HI30" s="222"/>
      <c r="HJ30" s="222"/>
      <c r="HK30" s="222"/>
      <c r="HL30" s="222"/>
      <c r="HM30" s="222"/>
      <c r="HN30" s="222"/>
      <c r="HO30" s="222"/>
      <c r="HP30" s="222"/>
      <c r="HQ30" s="222"/>
      <c r="HR30" s="222"/>
      <c r="HS30" s="222"/>
      <c r="HT30" s="222"/>
      <c r="HU30" s="222"/>
      <c r="HV30" s="222"/>
      <c r="HW30" s="222"/>
      <c r="HX30" s="222"/>
      <c r="HY30" s="222"/>
      <c r="HZ30" s="222"/>
      <c r="IA30" s="222"/>
      <c r="IB30" s="222"/>
      <c r="IC30" s="222"/>
      <c r="ID30" s="222"/>
      <c r="IE30" s="222"/>
      <c r="IF30" s="222"/>
      <c r="IG30" s="222"/>
      <c r="IH30" s="222"/>
      <c r="II30" s="222"/>
      <c r="IJ30" s="222"/>
      <c r="IK30" s="222"/>
      <c r="IL30" s="222"/>
      <c r="IM30" s="222"/>
      <c r="IN30" s="222"/>
      <c r="IO30" s="222"/>
      <c r="IP30" s="222"/>
      <c r="IQ30" s="222"/>
      <c r="IR30" s="222"/>
      <c r="IS30" s="222"/>
      <c r="IT30" s="222"/>
      <c r="IU30" s="222"/>
    </row>
    <row r="31" spans="1:255" x14ac:dyDescent="0.2">
      <c r="A31" s="141"/>
      <c r="B31" s="120"/>
      <c r="C31" s="120"/>
      <c r="D31" s="120"/>
      <c r="E31" s="120"/>
      <c r="F31" s="120"/>
      <c r="G31" s="120"/>
      <c r="H31" s="120"/>
      <c r="I31" s="120"/>
      <c r="J31" s="120"/>
      <c r="K31" s="120"/>
      <c r="L31" s="120"/>
      <c r="M31" s="120"/>
      <c r="N31" s="120"/>
      <c r="O31" s="120"/>
      <c r="P31" s="120"/>
      <c r="Q31" s="120"/>
      <c r="R31" s="120"/>
      <c r="S31" s="120"/>
      <c r="T31" s="120"/>
      <c r="U31" s="120"/>
      <c r="V31" s="120"/>
      <c r="W31" s="120"/>
      <c r="X31" s="120"/>
      <c r="Y31" s="120"/>
      <c r="Z31" s="120"/>
      <c r="AA31" s="120"/>
      <c r="AB31" s="120"/>
      <c r="AC31" s="120"/>
      <c r="AD31" s="120"/>
      <c r="AE31" s="120"/>
      <c r="AF31" s="120"/>
      <c r="AG31" s="120"/>
      <c r="AH31" s="120"/>
      <c r="AI31" s="120"/>
      <c r="AJ31" s="120"/>
      <c r="AK31" s="120"/>
      <c r="AL31" s="120"/>
      <c r="AM31" s="120"/>
      <c r="AN31" s="120"/>
      <c r="AO31" s="120"/>
      <c r="AP31" s="120"/>
      <c r="AQ31" s="120"/>
      <c r="AR31" s="120"/>
      <c r="AS31" s="120"/>
      <c r="AT31" s="120"/>
      <c r="AU31" s="120"/>
      <c r="AV31" s="120"/>
      <c r="AW31" s="120"/>
      <c r="AX31" s="120"/>
      <c r="AY31" s="120"/>
      <c r="AZ31" s="120"/>
      <c r="BA31" s="120"/>
      <c r="BB31" s="120"/>
      <c r="BC31" s="120"/>
      <c r="BD31" s="120"/>
      <c r="BE31" s="120"/>
      <c r="BF31" s="120"/>
      <c r="BG31" s="120"/>
      <c r="BH31" s="120"/>
      <c r="BI31" s="120"/>
      <c r="BJ31" s="120"/>
      <c r="BK31" s="120"/>
      <c r="BL31" s="120"/>
      <c r="BM31" s="120"/>
      <c r="BN31" s="120"/>
      <c r="BO31" s="120"/>
      <c r="BP31" s="120"/>
      <c r="BQ31" s="120"/>
      <c r="BR31" s="120"/>
      <c r="BS31" s="120"/>
      <c r="BT31" s="120"/>
      <c r="BU31" s="120"/>
      <c r="BV31" s="120"/>
      <c r="BW31" s="120"/>
      <c r="BX31" s="120"/>
      <c r="BY31" s="120"/>
      <c r="BZ31" s="120"/>
      <c r="CA31" s="120"/>
      <c r="CB31" s="120"/>
      <c r="CC31" s="120"/>
      <c r="CD31" s="120"/>
      <c r="CE31" s="120"/>
      <c r="CF31" s="120"/>
      <c r="CG31" s="120"/>
      <c r="CH31" s="120"/>
      <c r="CI31" s="120"/>
      <c r="CJ31" s="120"/>
      <c r="CK31" s="120"/>
      <c r="CL31" s="120"/>
      <c r="CM31" s="120"/>
      <c r="CN31" s="120"/>
      <c r="CO31" s="120"/>
      <c r="CP31" s="120"/>
      <c r="CQ31" s="120"/>
      <c r="CR31" s="120"/>
      <c r="CS31" s="120"/>
      <c r="CT31" s="120"/>
      <c r="CU31" s="120"/>
      <c r="CV31" s="120"/>
      <c r="CW31" s="120"/>
      <c r="CX31" s="120"/>
      <c r="CY31" s="120"/>
      <c r="CZ31" s="120"/>
      <c r="DA31" s="120"/>
      <c r="DB31" s="120"/>
      <c r="DC31" s="120"/>
      <c r="DD31" s="120"/>
      <c r="DE31" s="120"/>
      <c r="DF31" s="120"/>
      <c r="DG31" s="120"/>
      <c r="DH31" s="120"/>
      <c r="DI31" s="120"/>
      <c r="DJ31" s="120"/>
      <c r="DK31" s="120"/>
      <c r="DL31" s="120"/>
      <c r="DM31" s="120"/>
      <c r="DN31" s="120"/>
      <c r="DO31" s="120"/>
      <c r="DP31" s="120"/>
      <c r="DQ31" s="120"/>
      <c r="DR31" s="120"/>
      <c r="DS31" s="120"/>
      <c r="DT31" s="120"/>
      <c r="DU31" s="120"/>
      <c r="DV31" s="120"/>
      <c r="DW31" s="120"/>
      <c r="DX31" s="120"/>
      <c r="DY31" s="120"/>
      <c r="DZ31" s="120"/>
      <c r="EA31" s="120"/>
      <c r="EB31" s="120"/>
      <c r="EC31" s="120"/>
      <c r="ED31" s="120"/>
      <c r="EE31" s="120"/>
      <c r="EF31" s="120"/>
      <c r="EG31" s="120"/>
      <c r="EH31" s="120"/>
      <c r="EI31" s="120"/>
      <c r="EJ31" s="120"/>
      <c r="EK31" s="120"/>
      <c r="EL31" s="120"/>
      <c r="EM31" s="120"/>
      <c r="EN31" s="120"/>
      <c r="EO31" s="120"/>
      <c r="EP31" s="120"/>
      <c r="EQ31" s="120"/>
      <c r="ER31" s="120"/>
      <c r="ES31" s="120"/>
      <c r="ET31" s="120"/>
      <c r="EU31" s="120"/>
      <c r="EV31" s="120"/>
      <c r="EW31" s="120"/>
      <c r="EX31" s="120"/>
      <c r="EY31" s="120"/>
      <c r="EZ31" s="120"/>
      <c r="FA31" s="120"/>
      <c r="FB31" s="120"/>
      <c r="FC31" s="120"/>
      <c r="FD31" s="120"/>
      <c r="FE31" s="120"/>
      <c r="FF31" s="120"/>
      <c r="FG31" s="120"/>
      <c r="FH31" s="120"/>
      <c r="FI31" s="120"/>
      <c r="FJ31" s="120"/>
      <c r="FK31" s="120"/>
      <c r="FL31" s="120"/>
      <c r="FM31" s="120"/>
      <c r="FN31" s="120"/>
      <c r="FO31" s="120"/>
      <c r="FP31" s="120"/>
      <c r="FQ31" s="120"/>
      <c r="FR31" s="120"/>
      <c r="FS31" s="120"/>
      <c r="FT31" s="120"/>
      <c r="FU31" s="120"/>
      <c r="FV31" s="120"/>
      <c r="FW31" s="120"/>
      <c r="FX31" s="120"/>
      <c r="FY31" s="120"/>
      <c r="FZ31" s="120"/>
      <c r="GA31" s="120"/>
      <c r="GB31" s="120"/>
      <c r="GC31" s="120"/>
      <c r="GD31" s="120"/>
      <c r="GE31" s="120"/>
      <c r="GF31" s="120"/>
      <c r="GG31" s="120"/>
      <c r="GH31" s="120"/>
      <c r="GI31" s="120"/>
      <c r="GJ31" s="120"/>
      <c r="GK31" s="120"/>
      <c r="GL31" s="120"/>
      <c r="GM31" s="120"/>
      <c r="GN31" s="120"/>
      <c r="GO31" s="120"/>
      <c r="GP31" s="120"/>
      <c r="GQ31" s="120"/>
      <c r="GR31" s="120"/>
      <c r="GS31" s="120"/>
      <c r="GT31" s="120"/>
      <c r="GU31" s="120"/>
      <c r="GV31" s="120"/>
      <c r="GW31" s="120"/>
      <c r="GX31" s="120"/>
      <c r="GY31" s="120"/>
      <c r="GZ31" s="120"/>
      <c r="HA31" s="120"/>
      <c r="HB31" s="120"/>
      <c r="HC31" s="120"/>
      <c r="HD31" s="120"/>
      <c r="HE31" s="120"/>
      <c r="HF31" s="120"/>
      <c r="HG31" s="120"/>
      <c r="HH31" s="120"/>
      <c r="HI31" s="120"/>
      <c r="HJ31" s="120"/>
      <c r="HK31" s="120"/>
      <c r="HL31" s="120"/>
      <c r="HM31" s="120"/>
      <c r="HN31" s="120"/>
      <c r="HO31" s="120"/>
      <c r="HP31" s="120"/>
      <c r="HQ31" s="120"/>
      <c r="HR31" s="120"/>
      <c r="HS31" s="120"/>
      <c r="HT31" s="120"/>
      <c r="HU31" s="120"/>
      <c r="HV31" s="120"/>
      <c r="HW31" s="120"/>
      <c r="HX31" s="120"/>
      <c r="HY31" s="120"/>
      <c r="HZ31" s="120"/>
      <c r="IA31" s="120"/>
      <c r="IB31" s="120"/>
      <c r="IC31" s="120"/>
      <c r="ID31" s="120"/>
      <c r="IE31" s="120"/>
      <c r="IF31" s="120"/>
      <c r="IG31" s="120"/>
      <c r="IH31" s="120"/>
      <c r="II31" s="120"/>
      <c r="IJ31" s="120"/>
      <c r="IK31" s="120"/>
      <c r="IL31" s="120"/>
      <c r="IM31" s="120"/>
      <c r="IN31" s="120"/>
      <c r="IO31" s="120"/>
      <c r="IP31" s="120"/>
      <c r="IQ31" s="120"/>
      <c r="IR31" s="120"/>
      <c r="IS31" s="120"/>
      <c r="IT31" s="120"/>
      <c r="IU31" s="120"/>
    </row>
    <row r="32" spans="1:255" x14ac:dyDescent="0.2">
      <c r="A32" s="215" t="s">
        <v>336</v>
      </c>
      <c r="B32" s="120" t="s">
        <v>337</v>
      </c>
      <c r="C32" s="120"/>
      <c r="D32" s="120"/>
      <c r="E32" s="120"/>
      <c r="F32" s="120"/>
      <c r="G32" s="120"/>
      <c r="H32" s="120"/>
      <c r="I32" s="120"/>
      <c r="J32" s="120"/>
      <c r="K32" s="120"/>
      <c r="L32" s="217"/>
      <c r="M32" s="120"/>
      <c r="N32" s="120"/>
      <c r="O32" s="120"/>
      <c r="P32" s="120"/>
      <c r="Q32" s="120"/>
      <c r="R32" s="120"/>
      <c r="S32" s="120"/>
      <c r="T32" s="120"/>
      <c r="U32" s="120"/>
      <c r="V32" s="120"/>
      <c r="W32" s="120"/>
      <c r="X32" s="120"/>
      <c r="Y32" s="120"/>
      <c r="Z32" s="120"/>
      <c r="AA32" s="120"/>
      <c r="AB32" s="120"/>
      <c r="AC32" s="120"/>
      <c r="AD32" s="120"/>
      <c r="AE32" s="120"/>
      <c r="AF32" s="120"/>
      <c r="AG32" s="120"/>
      <c r="AH32" s="120"/>
      <c r="AI32" s="120"/>
      <c r="AJ32" s="120"/>
      <c r="AK32" s="120"/>
      <c r="AL32" s="120"/>
      <c r="AM32" s="120"/>
      <c r="AN32" s="120"/>
      <c r="AO32" s="120"/>
      <c r="AP32" s="120"/>
      <c r="AQ32" s="120"/>
      <c r="AR32" s="120"/>
      <c r="AS32" s="120"/>
      <c r="AT32" s="120"/>
      <c r="AU32" s="120"/>
      <c r="AV32" s="120"/>
      <c r="AW32" s="120"/>
      <c r="AX32" s="120"/>
      <c r="AY32" s="120"/>
      <c r="AZ32" s="120"/>
      <c r="BA32" s="120"/>
      <c r="BB32" s="120"/>
      <c r="BC32" s="120"/>
      <c r="BD32" s="120"/>
      <c r="BE32" s="120"/>
      <c r="BF32" s="120"/>
      <c r="BG32" s="120"/>
      <c r="BH32" s="120"/>
      <c r="BI32" s="120"/>
      <c r="BJ32" s="120"/>
      <c r="BK32" s="120"/>
      <c r="BL32" s="120"/>
      <c r="BM32" s="120"/>
      <c r="BN32" s="120"/>
      <c r="BO32" s="120"/>
      <c r="BP32" s="120"/>
      <c r="BQ32" s="120"/>
      <c r="BR32" s="120"/>
      <c r="BS32" s="120"/>
      <c r="BT32" s="120"/>
      <c r="BU32" s="120"/>
      <c r="BV32" s="120"/>
      <c r="BW32" s="120"/>
      <c r="BX32" s="120"/>
      <c r="BY32" s="120"/>
      <c r="BZ32" s="120"/>
      <c r="CA32" s="120"/>
      <c r="CB32" s="120"/>
      <c r="CC32" s="120"/>
      <c r="CD32" s="120"/>
      <c r="CE32" s="120"/>
      <c r="CF32" s="120"/>
      <c r="CG32" s="120"/>
      <c r="CH32" s="120"/>
      <c r="CI32" s="120"/>
      <c r="CJ32" s="120"/>
      <c r="CK32" s="120"/>
      <c r="CL32" s="120"/>
      <c r="CM32" s="120"/>
      <c r="CN32" s="120"/>
      <c r="CO32" s="120"/>
      <c r="CP32" s="120"/>
      <c r="CQ32" s="120"/>
      <c r="CR32" s="120"/>
      <c r="CS32" s="120"/>
      <c r="CT32" s="120"/>
      <c r="CU32" s="120"/>
      <c r="CV32" s="120"/>
      <c r="CW32" s="120"/>
      <c r="CX32" s="120"/>
      <c r="CY32" s="120"/>
      <c r="CZ32" s="120"/>
      <c r="DA32" s="120"/>
      <c r="DB32" s="120"/>
      <c r="DC32" s="120"/>
      <c r="DD32" s="120"/>
      <c r="DE32" s="120"/>
      <c r="DF32" s="120"/>
      <c r="DG32" s="120"/>
      <c r="DH32" s="120"/>
      <c r="DI32" s="120"/>
      <c r="DJ32" s="120"/>
      <c r="DK32" s="120"/>
      <c r="DL32" s="120"/>
      <c r="DM32" s="120"/>
      <c r="DN32" s="120"/>
      <c r="DO32" s="120"/>
      <c r="DP32" s="120"/>
      <c r="DQ32" s="120"/>
      <c r="DR32" s="120"/>
      <c r="DS32" s="120"/>
      <c r="DT32" s="120"/>
      <c r="DU32" s="120"/>
      <c r="DV32" s="120"/>
      <c r="DW32" s="120"/>
      <c r="DX32" s="120"/>
      <c r="DY32" s="120"/>
      <c r="DZ32" s="120"/>
      <c r="EA32" s="120"/>
      <c r="EB32" s="120"/>
      <c r="EC32" s="120"/>
      <c r="ED32" s="120"/>
      <c r="EE32" s="120"/>
      <c r="EF32" s="120"/>
      <c r="EG32" s="120"/>
      <c r="EH32" s="120"/>
      <c r="EI32" s="120"/>
      <c r="EJ32" s="120"/>
      <c r="EK32" s="120"/>
      <c r="EL32" s="120"/>
      <c r="EM32" s="120"/>
      <c r="EN32" s="120"/>
      <c r="EO32" s="120"/>
      <c r="EP32" s="120"/>
      <c r="EQ32" s="120"/>
      <c r="ER32" s="120"/>
      <c r="ES32" s="120"/>
      <c r="ET32" s="120"/>
      <c r="EU32" s="120"/>
      <c r="EV32" s="120"/>
      <c r="EW32" s="120"/>
      <c r="EX32" s="120"/>
      <c r="EY32" s="120"/>
      <c r="EZ32" s="120"/>
      <c r="FA32" s="120"/>
      <c r="FB32" s="120"/>
      <c r="FC32" s="120"/>
      <c r="FD32" s="120"/>
      <c r="FE32" s="120"/>
      <c r="FF32" s="120"/>
      <c r="FG32" s="120"/>
      <c r="FH32" s="120"/>
      <c r="FI32" s="120"/>
      <c r="FJ32" s="120"/>
      <c r="FK32" s="120"/>
      <c r="FL32" s="120"/>
      <c r="FM32" s="120"/>
      <c r="FN32" s="120"/>
      <c r="FO32" s="120"/>
      <c r="FP32" s="120"/>
      <c r="FQ32" s="120"/>
      <c r="FR32" s="120"/>
      <c r="FS32" s="120"/>
      <c r="FT32" s="120"/>
      <c r="FU32" s="120"/>
      <c r="FV32" s="120"/>
      <c r="FW32" s="120"/>
      <c r="FX32" s="120"/>
      <c r="FY32" s="120"/>
      <c r="FZ32" s="120"/>
      <c r="GA32" s="120"/>
      <c r="GB32" s="120"/>
      <c r="GC32" s="120"/>
      <c r="GD32" s="120"/>
      <c r="GE32" s="120"/>
      <c r="GF32" s="120"/>
      <c r="GG32" s="120"/>
      <c r="GH32" s="120"/>
      <c r="GI32" s="120"/>
      <c r="GJ32" s="120"/>
      <c r="GK32" s="120"/>
      <c r="GL32" s="120"/>
      <c r="GM32" s="120"/>
      <c r="GN32" s="120"/>
      <c r="GO32" s="120"/>
      <c r="GP32" s="120"/>
      <c r="GQ32" s="120"/>
      <c r="GR32" s="120"/>
      <c r="GS32" s="120"/>
      <c r="GT32" s="120"/>
      <c r="GU32" s="120"/>
      <c r="GV32" s="120"/>
      <c r="GW32" s="120"/>
      <c r="GX32" s="120"/>
      <c r="GY32" s="120"/>
      <c r="GZ32" s="120"/>
      <c r="HA32" s="120"/>
      <c r="HB32" s="120"/>
      <c r="HC32" s="120"/>
      <c r="HD32" s="120"/>
      <c r="HE32" s="120"/>
      <c r="HF32" s="120"/>
      <c r="HG32" s="120"/>
      <c r="HH32" s="120"/>
      <c r="HI32" s="120"/>
      <c r="HJ32" s="120"/>
      <c r="HK32" s="120"/>
      <c r="HL32" s="120"/>
      <c r="HM32" s="120"/>
      <c r="HN32" s="120"/>
      <c r="HO32" s="120"/>
      <c r="HP32" s="120"/>
      <c r="HQ32" s="120"/>
      <c r="HR32" s="120"/>
      <c r="HS32" s="120"/>
      <c r="HT32" s="120"/>
      <c r="HU32" s="120"/>
      <c r="HV32" s="120"/>
      <c r="HW32" s="120"/>
      <c r="HX32" s="120"/>
      <c r="HY32" s="120"/>
      <c r="HZ32" s="120"/>
      <c r="IA32" s="120"/>
      <c r="IB32" s="120"/>
      <c r="IC32" s="120"/>
      <c r="ID32" s="120"/>
      <c r="IE32" s="120"/>
      <c r="IF32" s="120"/>
      <c r="IG32" s="120"/>
      <c r="IH32" s="120"/>
      <c r="II32" s="120"/>
      <c r="IJ32" s="120"/>
      <c r="IK32" s="120"/>
      <c r="IL32" s="120"/>
      <c r="IM32" s="120"/>
      <c r="IN32" s="120"/>
      <c r="IO32" s="120"/>
      <c r="IP32" s="120"/>
      <c r="IQ32" s="120"/>
      <c r="IR32" s="120"/>
      <c r="IS32" s="120"/>
      <c r="IT32" s="120"/>
      <c r="IU32" s="120"/>
    </row>
    <row r="33" spans="1:255" x14ac:dyDescent="0.2">
      <c r="A33" s="141"/>
      <c r="B33" s="120"/>
      <c r="C33" s="120"/>
      <c r="D33" s="120"/>
      <c r="E33" s="120"/>
      <c r="F33" s="120"/>
      <c r="G33" s="120"/>
      <c r="H33" s="120"/>
      <c r="I33" s="120"/>
      <c r="J33" s="120"/>
      <c r="K33" s="120"/>
      <c r="L33" s="120"/>
      <c r="M33" s="120"/>
      <c r="N33" s="120"/>
      <c r="O33" s="120"/>
      <c r="P33" s="120"/>
      <c r="Q33" s="120"/>
      <c r="R33" s="120"/>
      <c r="S33" s="120"/>
      <c r="T33" s="120"/>
      <c r="U33" s="120"/>
      <c r="V33" s="120"/>
      <c r="W33" s="120"/>
      <c r="X33" s="120"/>
      <c r="Y33" s="120"/>
      <c r="Z33" s="120"/>
      <c r="AA33" s="120"/>
      <c r="AB33" s="120"/>
      <c r="AC33" s="120"/>
      <c r="AD33" s="120"/>
      <c r="AE33" s="120"/>
      <c r="AF33" s="120"/>
      <c r="AG33" s="120"/>
      <c r="AH33" s="120"/>
      <c r="AI33" s="120"/>
      <c r="AJ33" s="120"/>
      <c r="AK33" s="120"/>
      <c r="AL33" s="120"/>
      <c r="AM33" s="120"/>
      <c r="AN33" s="120"/>
      <c r="AO33" s="120"/>
      <c r="AP33" s="120"/>
      <c r="AQ33" s="120"/>
      <c r="AR33" s="120"/>
      <c r="AS33" s="120"/>
      <c r="AT33" s="120"/>
      <c r="AU33" s="120"/>
      <c r="AV33" s="120"/>
      <c r="AW33" s="120"/>
      <c r="AX33" s="120"/>
      <c r="AY33" s="120"/>
      <c r="AZ33" s="120"/>
      <c r="BA33" s="120"/>
      <c r="BB33" s="120"/>
      <c r="BC33" s="120"/>
      <c r="BD33" s="120"/>
      <c r="BE33" s="120"/>
      <c r="BF33" s="120"/>
      <c r="BG33" s="120"/>
      <c r="BH33" s="120"/>
      <c r="BI33" s="120"/>
      <c r="BJ33" s="120"/>
      <c r="BK33" s="120"/>
      <c r="BL33" s="120"/>
      <c r="BM33" s="120"/>
      <c r="BN33" s="120"/>
      <c r="BO33" s="120"/>
      <c r="BP33" s="120"/>
      <c r="BQ33" s="120"/>
      <c r="BR33" s="120"/>
      <c r="BS33" s="120"/>
      <c r="BT33" s="120"/>
      <c r="BU33" s="120"/>
      <c r="BV33" s="120"/>
      <c r="BW33" s="120"/>
      <c r="BX33" s="120"/>
      <c r="BY33" s="120"/>
      <c r="BZ33" s="120"/>
      <c r="CA33" s="120"/>
      <c r="CB33" s="120"/>
      <c r="CC33" s="120"/>
      <c r="CD33" s="120"/>
      <c r="CE33" s="120"/>
      <c r="CF33" s="120"/>
      <c r="CG33" s="120"/>
      <c r="CH33" s="120"/>
      <c r="CI33" s="120"/>
      <c r="CJ33" s="120"/>
      <c r="CK33" s="120"/>
      <c r="CL33" s="120"/>
      <c r="CM33" s="120"/>
      <c r="CN33" s="120"/>
      <c r="CO33" s="120"/>
      <c r="CP33" s="120"/>
      <c r="CQ33" s="120"/>
      <c r="CR33" s="120"/>
      <c r="CS33" s="120"/>
      <c r="CT33" s="120"/>
      <c r="CU33" s="120"/>
      <c r="CV33" s="120"/>
      <c r="CW33" s="120"/>
      <c r="CX33" s="120"/>
      <c r="CY33" s="120"/>
      <c r="CZ33" s="120"/>
      <c r="DA33" s="120"/>
      <c r="DB33" s="120"/>
      <c r="DC33" s="120"/>
      <c r="DD33" s="120"/>
      <c r="DE33" s="120"/>
      <c r="DF33" s="120"/>
      <c r="DG33" s="120"/>
      <c r="DH33" s="120"/>
      <c r="DI33" s="120"/>
      <c r="DJ33" s="120"/>
      <c r="DK33" s="120"/>
      <c r="DL33" s="120"/>
      <c r="DM33" s="120"/>
      <c r="DN33" s="120"/>
      <c r="DO33" s="120"/>
      <c r="DP33" s="120"/>
      <c r="DQ33" s="120"/>
      <c r="DR33" s="120"/>
      <c r="DS33" s="120"/>
      <c r="DT33" s="120"/>
      <c r="DU33" s="120"/>
      <c r="DV33" s="120"/>
      <c r="DW33" s="120"/>
      <c r="DX33" s="120"/>
      <c r="DY33" s="120"/>
      <c r="DZ33" s="120"/>
      <c r="EA33" s="120"/>
      <c r="EB33" s="120"/>
      <c r="EC33" s="120"/>
      <c r="ED33" s="120"/>
      <c r="EE33" s="120"/>
      <c r="EF33" s="120"/>
      <c r="EG33" s="120"/>
      <c r="EH33" s="120"/>
      <c r="EI33" s="120"/>
      <c r="EJ33" s="120"/>
      <c r="EK33" s="120"/>
      <c r="EL33" s="120"/>
      <c r="EM33" s="120"/>
      <c r="EN33" s="120"/>
      <c r="EO33" s="120"/>
      <c r="EP33" s="120"/>
      <c r="EQ33" s="120"/>
      <c r="ER33" s="120"/>
      <c r="ES33" s="120"/>
      <c r="ET33" s="120"/>
      <c r="EU33" s="120"/>
      <c r="EV33" s="120"/>
      <c r="EW33" s="120"/>
      <c r="EX33" s="120"/>
      <c r="EY33" s="120"/>
      <c r="EZ33" s="120"/>
      <c r="FA33" s="120"/>
      <c r="FB33" s="120"/>
      <c r="FC33" s="120"/>
      <c r="FD33" s="120"/>
      <c r="FE33" s="120"/>
      <c r="FF33" s="120"/>
      <c r="FG33" s="120"/>
      <c r="FH33" s="120"/>
      <c r="FI33" s="120"/>
      <c r="FJ33" s="120"/>
      <c r="FK33" s="120"/>
      <c r="FL33" s="120"/>
      <c r="FM33" s="120"/>
      <c r="FN33" s="120"/>
      <c r="FO33" s="120"/>
      <c r="FP33" s="120"/>
      <c r="FQ33" s="120"/>
      <c r="FR33" s="120"/>
      <c r="FS33" s="120"/>
      <c r="FT33" s="120"/>
      <c r="FU33" s="120"/>
      <c r="FV33" s="120"/>
      <c r="FW33" s="120"/>
      <c r="FX33" s="120"/>
      <c r="FY33" s="120"/>
      <c r="FZ33" s="120"/>
      <c r="GA33" s="120"/>
      <c r="GB33" s="120"/>
      <c r="GC33" s="120"/>
      <c r="GD33" s="120"/>
      <c r="GE33" s="120"/>
      <c r="GF33" s="120"/>
      <c r="GG33" s="120"/>
      <c r="GH33" s="120"/>
      <c r="GI33" s="120"/>
      <c r="GJ33" s="120"/>
      <c r="GK33" s="120"/>
      <c r="GL33" s="120"/>
      <c r="GM33" s="120"/>
      <c r="GN33" s="120"/>
      <c r="GO33" s="120"/>
      <c r="GP33" s="120"/>
      <c r="GQ33" s="120"/>
      <c r="GR33" s="120"/>
      <c r="GS33" s="120"/>
      <c r="GT33" s="120"/>
      <c r="GU33" s="120"/>
      <c r="GV33" s="120"/>
      <c r="GW33" s="120"/>
      <c r="GX33" s="120"/>
      <c r="GY33" s="120"/>
      <c r="GZ33" s="120"/>
      <c r="HA33" s="120"/>
      <c r="HB33" s="120"/>
      <c r="HC33" s="120"/>
      <c r="HD33" s="120"/>
      <c r="HE33" s="120"/>
      <c r="HF33" s="120"/>
      <c r="HG33" s="120"/>
      <c r="HH33" s="120"/>
      <c r="HI33" s="120"/>
      <c r="HJ33" s="120"/>
      <c r="HK33" s="120"/>
      <c r="HL33" s="120"/>
      <c r="HM33" s="120"/>
      <c r="HN33" s="120"/>
      <c r="HO33" s="120"/>
      <c r="HP33" s="120"/>
      <c r="HQ33" s="120"/>
      <c r="HR33" s="120"/>
      <c r="HS33" s="120"/>
      <c r="HT33" s="120"/>
      <c r="HU33" s="120"/>
      <c r="HV33" s="120"/>
      <c r="HW33" s="120"/>
      <c r="HX33" s="120"/>
      <c r="HY33" s="120"/>
      <c r="HZ33" s="120"/>
      <c r="IA33" s="120"/>
      <c r="IB33" s="120"/>
      <c r="IC33" s="120"/>
      <c r="ID33" s="120"/>
      <c r="IE33" s="120"/>
      <c r="IF33" s="120"/>
      <c r="IG33" s="120"/>
      <c r="IH33" s="120"/>
      <c r="II33" s="120"/>
      <c r="IJ33" s="120"/>
      <c r="IK33" s="120"/>
      <c r="IL33" s="120"/>
      <c r="IM33" s="120"/>
      <c r="IN33" s="120"/>
      <c r="IO33" s="120"/>
      <c r="IP33" s="120"/>
      <c r="IQ33" s="120"/>
      <c r="IR33" s="120"/>
      <c r="IS33" s="120"/>
      <c r="IT33" s="120"/>
      <c r="IU33" s="120"/>
    </row>
    <row r="34" spans="1:255" x14ac:dyDescent="0.2">
      <c r="A34" s="215" t="s">
        <v>338</v>
      </c>
      <c r="B34" s="120" t="s">
        <v>339</v>
      </c>
      <c r="C34" s="120"/>
      <c r="D34" s="120"/>
      <c r="E34" s="120"/>
      <c r="F34" s="120"/>
      <c r="G34" s="120"/>
      <c r="H34" s="120"/>
      <c r="I34" s="120"/>
      <c r="J34" s="120"/>
      <c r="K34" s="120"/>
      <c r="L34" s="217"/>
      <c r="M34" s="120"/>
      <c r="N34" s="120"/>
      <c r="O34" s="120"/>
      <c r="P34" s="120"/>
      <c r="Q34" s="120"/>
      <c r="R34" s="120"/>
      <c r="S34" s="120"/>
      <c r="T34" s="120"/>
      <c r="U34" s="120"/>
      <c r="V34" s="120"/>
      <c r="W34" s="120"/>
      <c r="X34" s="120"/>
      <c r="Y34" s="120"/>
      <c r="Z34" s="120"/>
      <c r="AA34" s="120"/>
      <c r="AB34" s="120"/>
      <c r="AC34" s="120"/>
      <c r="AD34" s="120"/>
      <c r="AE34" s="120"/>
      <c r="AF34" s="120"/>
      <c r="AG34" s="120"/>
      <c r="AH34" s="120"/>
      <c r="AI34" s="120"/>
      <c r="AJ34" s="120"/>
      <c r="AK34" s="120"/>
      <c r="AL34" s="120"/>
      <c r="AM34" s="120"/>
      <c r="AN34" s="120"/>
      <c r="AO34" s="120"/>
      <c r="AP34" s="120"/>
      <c r="AQ34" s="120"/>
      <c r="AR34" s="120"/>
      <c r="AS34" s="120"/>
      <c r="AT34" s="120"/>
      <c r="AU34" s="120"/>
      <c r="AV34" s="120"/>
      <c r="AW34" s="120"/>
      <c r="AX34" s="120"/>
      <c r="AY34" s="120"/>
      <c r="AZ34" s="120"/>
      <c r="BA34" s="120"/>
      <c r="BB34" s="120"/>
      <c r="BC34" s="120"/>
      <c r="BD34" s="120"/>
      <c r="BE34" s="120"/>
      <c r="BF34" s="120"/>
      <c r="BG34" s="120"/>
      <c r="BH34" s="120"/>
      <c r="BI34" s="120"/>
      <c r="BJ34" s="120"/>
      <c r="BK34" s="120"/>
      <c r="BL34" s="120"/>
      <c r="BM34" s="120"/>
      <c r="BN34" s="120"/>
      <c r="BO34" s="120"/>
      <c r="BP34" s="120"/>
      <c r="BQ34" s="120"/>
      <c r="BR34" s="120"/>
      <c r="BS34" s="120"/>
      <c r="BT34" s="120"/>
      <c r="BU34" s="120"/>
      <c r="BV34" s="120"/>
      <c r="BW34" s="120"/>
      <c r="BX34" s="120"/>
      <c r="BY34" s="120"/>
      <c r="BZ34" s="120"/>
      <c r="CA34" s="120"/>
      <c r="CB34" s="120"/>
      <c r="CC34" s="120"/>
      <c r="CD34" s="120"/>
      <c r="CE34" s="120"/>
      <c r="CF34" s="120"/>
      <c r="CG34" s="120"/>
      <c r="CH34" s="120"/>
      <c r="CI34" s="120"/>
      <c r="CJ34" s="120"/>
      <c r="CK34" s="120"/>
      <c r="CL34" s="120"/>
      <c r="CM34" s="120"/>
      <c r="CN34" s="120"/>
      <c r="CO34" s="120"/>
      <c r="CP34" s="120"/>
      <c r="CQ34" s="120"/>
      <c r="CR34" s="120"/>
      <c r="CS34" s="120"/>
      <c r="CT34" s="120"/>
      <c r="CU34" s="120"/>
      <c r="CV34" s="120"/>
      <c r="CW34" s="120"/>
      <c r="CX34" s="120"/>
      <c r="CY34" s="120"/>
      <c r="CZ34" s="120"/>
      <c r="DA34" s="120"/>
      <c r="DB34" s="120"/>
      <c r="DC34" s="120"/>
      <c r="DD34" s="120"/>
      <c r="DE34" s="120"/>
      <c r="DF34" s="120"/>
      <c r="DG34" s="120"/>
      <c r="DH34" s="120"/>
      <c r="DI34" s="120"/>
      <c r="DJ34" s="120"/>
      <c r="DK34" s="120"/>
      <c r="DL34" s="120"/>
      <c r="DM34" s="120"/>
      <c r="DN34" s="120"/>
      <c r="DO34" s="120"/>
      <c r="DP34" s="120"/>
      <c r="DQ34" s="120"/>
      <c r="DR34" s="120"/>
      <c r="DS34" s="120"/>
      <c r="DT34" s="120"/>
      <c r="DU34" s="120"/>
      <c r="DV34" s="120"/>
      <c r="DW34" s="120"/>
      <c r="DX34" s="120"/>
      <c r="DY34" s="120"/>
      <c r="DZ34" s="120"/>
      <c r="EA34" s="120"/>
      <c r="EB34" s="120"/>
      <c r="EC34" s="120"/>
      <c r="ED34" s="120"/>
      <c r="EE34" s="120"/>
      <c r="EF34" s="120"/>
      <c r="EG34" s="120"/>
      <c r="EH34" s="120"/>
      <c r="EI34" s="120"/>
      <c r="EJ34" s="120"/>
      <c r="EK34" s="120"/>
      <c r="EL34" s="120"/>
      <c r="EM34" s="120"/>
      <c r="EN34" s="120"/>
      <c r="EO34" s="120"/>
      <c r="EP34" s="120"/>
      <c r="EQ34" s="120"/>
      <c r="ER34" s="120"/>
      <c r="ES34" s="120"/>
      <c r="ET34" s="120"/>
      <c r="EU34" s="120"/>
      <c r="EV34" s="120"/>
      <c r="EW34" s="120"/>
      <c r="EX34" s="120"/>
      <c r="EY34" s="120"/>
      <c r="EZ34" s="120"/>
      <c r="FA34" s="120"/>
      <c r="FB34" s="120"/>
      <c r="FC34" s="120"/>
      <c r="FD34" s="120"/>
      <c r="FE34" s="120"/>
      <c r="FF34" s="120"/>
      <c r="FG34" s="120"/>
      <c r="FH34" s="120"/>
      <c r="FI34" s="120"/>
      <c r="FJ34" s="120"/>
      <c r="FK34" s="120"/>
      <c r="FL34" s="120"/>
      <c r="FM34" s="120"/>
      <c r="FN34" s="120"/>
      <c r="FO34" s="120"/>
      <c r="FP34" s="120"/>
      <c r="FQ34" s="120"/>
      <c r="FR34" s="120"/>
      <c r="FS34" s="120"/>
      <c r="FT34" s="120"/>
      <c r="FU34" s="120"/>
      <c r="FV34" s="120"/>
      <c r="FW34" s="120"/>
      <c r="FX34" s="120"/>
      <c r="FY34" s="120"/>
      <c r="FZ34" s="120"/>
      <c r="GA34" s="120"/>
      <c r="GB34" s="120"/>
      <c r="GC34" s="120"/>
      <c r="GD34" s="120"/>
      <c r="GE34" s="120"/>
      <c r="GF34" s="120"/>
      <c r="GG34" s="120"/>
      <c r="GH34" s="120"/>
      <c r="GI34" s="120"/>
      <c r="GJ34" s="120"/>
      <c r="GK34" s="120"/>
      <c r="GL34" s="120"/>
      <c r="GM34" s="120"/>
      <c r="GN34" s="120"/>
      <c r="GO34" s="120"/>
      <c r="GP34" s="120"/>
      <c r="GQ34" s="120"/>
      <c r="GR34" s="120"/>
      <c r="GS34" s="120"/>
      <c r="GT34" s="120"/>
      <c r="GU34" s="120"/>
      <c r="GV34" s="120"/>
      <c r="GW34" s="120"/>
      <c r="GX34" s="120"/>
      <c r="GY34" s="120"/>
      <c r="GZ34" s="120"/>
      <c r="HA34" s="120"/>
      <c r="HB34" s="120"/>
      <c r="HC34" s="120"/>
      <c r="HD34" s="120"/>
      <c r="HE34" s="120"/>
      <c r="HF34" s="120"/>
      <c r="HG34" s="120"/>
      <c r="HH34" s="120"/>
      <c r="HI34" s="120"/>
      <c r="HJ34" s="120"/>
      <c r="HK34" s="120"/>
      <c r="HL34" s="120"/>
      <c r="HM34" s="120"/>
      <c r="HN34" s="120"/>
      <c r="HO34" s="120"/>
      <c r="HP34" s="120"/>
      <c r="HQ34" s="120"/>
      <c r="HR34" s="120"/>
      <c r="HS34" s="120"/>
      <c r="HT34" s="120"/>
      <c r="HU34" s="120"/>
      <c r="HV34" s="120"/>
      <c r="HW34" s="120"/>
      <c r="HX34" s="120"/>
      <c r="HY34" s="120"/>
      <c r="HZ34" s="120"/>
      <c r="IA34" s="120"/>
      <c r="IB34" s="120"/>
      <c r="IC34" s="120"/>
      <c r="ID34" s="120"/>
      <c r="IE34" s="120"/>
      <c r="IF34" s="120"/>
      <c r="IG34" s="120"/>
      <c r="IH34" s="120"/>
      <c r="II34" s="120"/>
      <c r="IJ34" s="120"/>
      <c r="IK34" s="120"/>
      <c r="IL34" s="120"/>
      <c r="IM34" s="120"/>
      <c r="IN34" s="120"/>
      <c r="IO34" s="120"/>
      <c r="IP34" s="120"/>
      <c r="IQ34" s="120"/>
      <c r="IR34" s="120"/>
      <c r="IS34" s="120"/>
      <c r="IT34" s="120"/>
      <c r="IU34" s="120"/>
    </row>
    <row r="35" spans="1:255" x14ac:dyDescent="0.2">
      <c r="A35" s="141"/>
      <c r="B35" s="120"/>
      <c r="C35" s="120"/>
      <c r="D35" s="120"/>
      <c r="E35" s="120"/>
      <c r="F35" s="120"/>
      <c r="G35" s="120"/>
      <c r="H35" s="120"/>
      <c r="I35" s="120"/>
      <c r="J35" s="120"/>
      <c r="K35" s="120"/>
      <c r="L35" s="120"/>
      <c r="M35" s="120"/>
      <c r="N35" s="120"/>
      <c r="O35" s="120"/>
      <c r="P35" s="120"/>
      <c r="Q35" s="120"/>
      <c r="R35" s="120"/>
      <c r="S35" s="120"/>
      <c r="T35" s="120"/>
      <c r="U35" s="120"/>
      <c r="V35" s="120"/>
      <c r="W35" s="120"/>
      <c r="X35" s="120"/>
      <c r="Y35" s="120"/>
      <c r="Z35" s="120"/>
      <c r="AA35" s="120"/>
      <c r="AB35" s="120"/>
      <c r="AC35" s="120"/>
      <c r="AD35" s="120"/>
      <c r="AE35" s="120"/>
      <c r="AF35" s="120"/>
      <c r="AG35" s="120"/>
      <c r="AH35" s="120"/>
      <c r="AI35" s="120"/>
      <c r="AJ35" s="120"/>
      <c r="AK35" s="120"/>
      <c r="AL35" s="120"/>
      <c r="AM35" s="120"/>
      <c r="AN35" s="120"/>
      <c r="AO35" s="120"/>
      <c r="AP35" s="120"/>
      <c r="AQ35" s="120"/>
      <c r="AR35" s="120"/>
      <c r="AS35" s="120"/>
      <c r="AT35" s="120"/>
      <c r="AU35" s="120"/>
      <c r="AV35" s="120"/>
      <c r="AW35" s="120"/>
      <c r="AX35" s="120"/>
      <c r="AY35" s="120"/>
      <c r="AZ35" s="120"/>
      <c r="BA35" s="120"/>
      <c r="BB35" s="120"/>
      <c r="BC35" s="120"/>
      <c r="BD35" s="120"/>
      <c r="BE35" s="120"/>
      <c r="BF35" s="120"/>
      <c r="BG35" s="120"/>
      <c r="BH35" s="120"/>
      <c r="BI35" s="120"/>
      <c r="BJ35" s="120"/>
      <c r="BK35" s="120"/>
      <c r="BL35" s="120"/>
      <c r="BM35" s="120"/>
      <c r="BN35" s="120"/>
      <c r="BO35" s="120"/>
      <c r="BP35" s="120"/>
      <c r="BQ35" s="120"/>
      <c r="BR35" s="120"/>
      <c r="BS35" s="120"/>
      <c r="BT35" s="120"/>
      <c r="BU35" s="120"/>
      <c r="BV35" s="120"/>
      <c r="BW35" s="120"/>
      <c r="BX35" s="120"/>
      <c r="BY35" s="120"/>
      <c r="BZ35" s="120"/>
      <c r="CA35" s="120"/>
      <c r="CB35" s="120"/>
      <c r="CC35" s="120"/>
      <c r="CD35" s="120"/>
      <c r="CE35" s="120"/>
      <c r="CF35" s="120"/>
      <c r="CG35" s="120"/>
      <c r="CH35" s="120"/>
      <c r="CI35" s="120"/>
      <c r="CJ35" s="120"/>
      <c r="CK35" s="120"/>
      <c r="CL35" s="120"/>
      <c r="CM35" s="120"/>
      <c r="CN35" s="120"/>
      <c r="CO35" s="120"/>
      <c r="CP35" s="120"/>
      <c r="CQ35" s="120"/>
      <c r="CR35" s="120"/>
      <c r="CS35" s="120"/>
      <c r="CT35" s="120"/>
      <c r="CU35" s="120"/>
      <c r="CV35" s="120"/>
      <c r="CW35" s="120"/>
      <c r="CX35" s="120"/>
      <c r="CY35" s="120"/>
      <c r="CZ35" s="120"/>
      <c r="DA35" s="120"/>
      <c r="DB35" s="120"/>
      <c r="DC35" s="120"/>
      <c r="DD35" s="120"/>
      <c r="DE35" s="120"/>
      <c r="DF35" s="120"/>
      <c r="DG35" s="120"/>
      <c r="DH35" s="120"/>
      <c r="DI35" s="120"/>
      <c r="DJ35" s="120"/>
      <c r="DK35" s="120"/>
      <c r="DL35" s="120"/>
      <c r="DM35" s="120"/>
      <c r="DN35" s="120"/>
      <c r="DO35" s="120"/>
      <c r="DP35" s="120"/>
      <c r="DQ35" s="120"/>
      <c r="DR35" s="120"/>
      <c r="DS35" s="120"/>
      <c r="DT35" s="120"/>
      <c r="DU35" s="120"/>
      <c r="DV35" s="120"/>
      <c r="DW35" s="120"/>
      <c r="DX35" s="120"/>
      <c r="DY35" s="120"/>
      <c r="DZ35" s="120"/>
      <c r="EA35" s="120"/>
      <c r="EB35" s="120"/>
      <c r="EC35" s="120"/>
      <c r="ED35" s="120"/>
      <c r="EE35" s="120"/>
      <c r="EF35" s="120"/>
      <c r="EG35" s="120"/>
      <c r="EH35" s="120"/>
      <c r="EI35" s="120"/>
      <c r="EJ35" s="120"/>
      <c r="EK35" s="120"/>
      <c r="EL35" s="120"/>
      <c r="EM35" s="120"/>
      <c r="EN35" s="120"/>
      <c r="EO35" s="120"/>
      <c r="EP35" s="120"/>
      <c r="EQ35" s="120"/>
      <c r="ER35" s="120"/>
      <c r="ES35" s="120"/>
      <c r="ET35" s="120"/>
      <c r="EU35" s="120"/>
      <c r="EV35" s="120"/>
      <c r="EW35" s="120"/>
      <c r="EX35" s="120"/>
      <c r="EY35" s="120"/>
      <c r="EZ35" s="120"/>
      <c r="FA35" s="120"/>
      <c r="FB35" s="120"/>
      <c r="FC35" s="120"/>
      <c r="FD35" s="120"/>
      <c r="FE35" s="120"/>
      <c r="FF35" s="120"/>
      <c r="FG35" s="120"/>
      <c r="FH35" s="120"/>
      <c r="FI35" s="120"/>
      <c r="FJ35" s="120"/>
      <c r="FK35" s="120"/>
      <c r="FL35" s="120"/>
      <c r="FM35" s="120"/>
      <c r="FN35" s="120"/>
      <c r="FO35" s="120"/>
      <c r="FP35" s="120"/>
      <c r="FQ35" s="120"/>
      <c r="FR35" s="120"/>
      <c r="FS35" s="120"/>
      <c r="FT35" s="120"/>
      <c r="FU35" s="120"/>
      <c r="FV35" s="120"/>
      <c r="FW35" s="120"/>
      <c r="FX35" s="120"/>
      <c r="FY35" s="120"/>
      <c r="FZ35" s="120"/>
      <c r="GA35" s="120"/>
      <c r="GB35" s="120"/>
      <c r="GC35" s="120"/>
      <c r="GD35" s="120"/>
      <c r="GE35" s="120"/>
      <c r="GF35" s="120"/>
      <c r="GG35" s="120"/>
      <c r="GH35" s="120"/>
      <c r="GI35" s="120"/>
      <c r="GJ35" s="120"/>
      <c r="GK35" s="120"/>
      <c r="GL35" s="120"/>
      <c r="GM35" s="120"/>
      <c r="GN35" s="120"/>
      <c r="GO35" s="120"/>
      <c r="GP35" s="120"/>
      <c r="GQ35" s="120"/>
      <c r="GR35" s="120"/>
      <c r="GS35" s="120"/>
      <c r="GT35" s="120"/>
      <c r="GU35" s="120"/>
      <c r="GV35" s="120"/>
      <c r="GW35" s="120"/>
      <c r="GX35" s="120"/>
      <c r="GY35" s="120"/>
      <c r="GZ35" s="120"/>
      <c r="HA35" s="120"/>
      <c r="HB35" s="120"/>
      <c r="HC35" s="120"/>
      <c r="HD35" s="120"/>
      <c r="HE35" s="120"/>
      <c r="HF35" s="120"/>
      <c r="HG35" s="120"/>
      <c r="HH35" s="120"/>
      <c r="HI35" s="120"/>
      <c r="HJ35" s="120"/>
      <c r="HK35" s="120"/>
      <c r="HL35" s="120"/>
      <c r="HM35" s="120"/>
      <c r="HN35" s="120"/>
      <c r="HO35" s="120"/>
      <c r="HP35" s="120"/>
      <c r="HQ35" s="120"/>
      <c r="HR35" s="120"/>
      <c r="HS35" s="120"/>
      <c r="HT35" s="120"/>
      <c r="HU35" s="120"/>
      <c r="HV35" s="120"/>
      <c r="HW35" s="120"/>
      <c r="HX35" s="120"/>
      <c r="HY35" s="120"/>
      <c r="HZ35" s="120"/>
      <c r="IA35" s="120"/>
      <c r="IB35" s="120"/>
      <c r="IC35" s="120"/>
      <c r="ID35" s="120"/>
      <c r="IE35" s="120"/>
      <c r="IF35" s="120"/>
      <c r="IG35" s="120"/>
      <c r="IH35" s="120"/>
      <c r="II35" s="120"/>
      <c r="IJ35" s="120"/>
      <c r="IK35" s="120"/>
      <c r="IL35" s="120"/>
      <c r="IM35" s="120"/>
      <c r="IN35" s="120"/>
      <c r="IO35" s="120"/>
      <c r="IP35" s="120"/>
      <c r="IQ35" s="120"/>
      <c r="IR35" s="120"/>
      <c r="IS35" s="120"/>
      <c r="IT35" s="120"/>
      <c r="IU35" s="120"/>
    </row>
    <row r="36" spans="1:255" x14ac:dyDescent="0.2">
      <c r="A36" s="141"/>
      <c r="B36" s="120"/>
      <c r="C36" s="120"/>
      <c r="D36" s="120"/>
      <c r="E36" s="120"/>
      <c r="F36" s="120"/>
      <c r="G36" s="120"/>
      <c r="H36" s="120"/>
      <c r="I36" s="120"/>
      <c r="J36" s="120"/>
      <c r="K36" s="120"/>
      <c r="L36" s="120"/>
      <c r="M36" s="120"/>
      <c r="N36" s="120"/>
      <c r="O36" s="120"/>
      <c r="P36" s="120"/>
      <c r="Q36" s="120"/>
      <c r="R36" s="120"/>
      <c r="S36" s="120"/>
      <c r="T36" s="120"/>
      <c r="U36" s="120"/>
      <c r="V36" s="120"/>
      <c r="W36" s="120"/>
      <c r="X36" s="120"/>
      <c r="Y36" s="120"/>
      <c r="Z36" s="120"/>
      <c r="AA36" s="120"/>
      <c r="AB36" s="120"/>
      <c r="AC36" s="120"/>
      <c r="AD36" s="120"/>
      <c r="AE36" s="120"/>
      <c r="AF36" s="120"/>
      <c r="AG36" s="120"/>
      <c r="AH36" s="120"/>
      <c r="AI36" s="120"/>
      <c r="AJ36" s="120"/>
      <c r="AK36" s="120"/>
      <c r="AL36" s="120"/>
      <c r="AM36" s="120"/>
      <c r="AN36" s="120"/>
      <c r="AO36" s="120"/>
      <c r="AP36" s="120"/>
      <c r="AQ36" s="120"/>
      <c r="AR36" s="120"/>
      <c r="AS36" s="120"/>
      <c r="AT36" s="120"/>
      <c r="AU36" s="120"/>
      <c r="AV36" s="120"/>
      <c r="AW36" s="120"/>
      <c r="AX36" s="120"/>
      <c r="AY36" s="120"/>
      <c r="AZ36" s="120"/>
      <c r="BA36" s="120"/>
      <c r="BB36" s="120"/>
      <c r="BC36" s="120"/>
      <c r="BD36" s="120"/>
      <c r="BE36" s="120"/>
      <c r="BF36" s="120"/>
      <c r="BG36" s="120"/>
      <c r="BH36" s="120"/>
      <c r="BI36" s="120"/>
      <c r="BJ36" s="120"/>
      <c r="BK36" s="120"/>
      <c r="BL36" s="120"/>
      <c r="BM36" s="120"/>
      <c r="BN36" s="120"/>
      <c r="BO36" s="120"/>
      <c r="BP36" s="120"/>
      <c r="BQ36" s="120"/>
      <c r="BR36" s="120"/>
      <c r="BS36" s="120"/>
      <c r="BT36" s="120"/>
      <c r="BU36" s="120"/>
      <c r="BV36" s="120"/>
      <c r="BW36" s="120"/>
      <c r="BX36" s="120"/>
      <c r="BY36" s="120"/>
      <c r="BZ36" s="120"/>
      <c r="CA36" s="120"/>
      <c r="CB36" s="120"/>
      <c r="CC36" s="120"/>
      <c r="CD36" s="120"/>
      <c r="CE36" s="120"/>
      <c r="CF36" s="120"/>
      <c r="CG36" s="120"/>
      <c r="CH36" s="120"/>
      <c r="CI36" s="120"/>
      <c r="CJ36" s="120"/>
      <c r="CK36" s="120"/>
      <c r="CL36" s="120"/>
      <c r="CM36" s="120"/>
      <c r="CN36" s="120"/>
      <c r="CO36" s="120"/>
      <c r="CP36" s="120"/>
      <c r="CQ36" s="120"/>
      <c r="CR36" s="120"/>
      <c r="CS36" s="120"/>
      <c r="CT36" s="120"/>
      <c r="CU36" s="120"/>
      <c r="CV36" s="120"/>
      <c r="CW36" s="120"/>
      <c r="CX36" s="120"/>
      <c r="CY36" s="120"/>
      <c r="CZ36" s="120"/>
      <c r="DA36" s="120"/>
      <c r="DB36" s="120"/>
      <c r="DC36" s="120"/>
      <c r="DD36" s="120"/>
      <c r="DE36" s="120"/>
      <c r="DF36" s="120"/>
      <c r="DG36" s="120"/>
      <c r="DH36" s="120"/>
      <c r="DI36" s="120"/>
      <c r="DJ36" s="120"/>
      <c r="DK36" s="120"/>
      <c r="DL36" s="120"/>
      <c r="DM36" s="120"/>
      <c r="DN36" s="120"/>
      <c r="DO36" s="120"/>
      <c r="DP36" s="120"/>
      <c r="DQ36" s="120"/>
      <c r="DR36" s="120"/>
      <c r="DS36" s="120"/>
      <c r="DT36" s="120"/>
      <c r="DU36" s="120"/>
      <c r="DV36" s="120"/>
      <c r="DW36" s="120"/>
      <c r="DX36" s="120"/>
      <c r="DY36" s="120"/>
      <c r="DZ36" s="120"/>
      <c r="EA36" s="120"/>
      <c r="EB36" s="120"/>
      <c r="EC36" s="120"/>
      <c r="ED36" s="120"/>
      <c r="EE36" s="120"/>
      <c r="EF36" s="120"/>
      <c r="EG36" s="120"/>
      <c r="EH36" s="120"/>
      <c r="EI36" s="120"/>
      <c r="EJ36" s="120"/>
      <c r="EK36" s="120"/>
      <c r="EL36" s="120"/>
      <c r="EM36" s="120"/>
      <c r="EN36" s="120"/>
      <c r="EO36" s="120"/>
      <c r="EP36" s="120"/>
      <c r="EQ36" s="120"/>
      <c r="ER36" s="120"/>
      <c r="ES36" s="120"/>
      <c r="ET36" s="120"/>
      <c r="EU36" s="120"/>
      <c r="EV36" s="120"/>
      <c r="EW36" s="120"/>
      <c r="EX36" s="120"/>
      <c r="EY36" s="120"/>
      <c r="EZ36" s="120"/>
      <c r="FA36" s="120"/>
      <c r="FB36" s="120"/>
      <c r="FC36" s="120"/>
      <c r="FD36" s="120"/>
      <c r="FE36" s="120"/>
      <c r="FF36" s="120"/>
      <c r="FG36" s="120"/>
      <c r="FH36" s="120"/>
      <c r="FI36" s="120"/>
      <c r="FJ36" s="120"/>
      <c r="FK36" s="120"/>
      <c r="FL36" s="120"/>
      <c r="FM36" s="120"/>
      <c r="FN36" s="120"/>
      <c r="FO36" s="120"/>
      <c r="FP36" s="120"/>
      <c r="FQ36" s="120"/>
      <c r="FR36" s="120"/>
      <c r="FS36" s="120"/>
      <c r="FT36" s="120"/>
      <c r="FU36" s="120"/>
      <c r="FV36" s="120"/>
      <c r="FW36" s="120"/>
      <c r="FX36" s="120"/>
      <c r="FY36" s="120"/>
      <c r="FZ36" s="120"/>
      <c r="GA36" s="120"/>
      <c r="GB36" s="120"/>
      <c r="GC36" s="120"/>
      <c r="GD36" s="120"/>
      <c r="GE36" s="120"/>
      <c r="GF36" s="120"/>
      <c r="GG36" s="120"/>
      <c r="GH36" s="120"/>
      <c r="GI36" s="120"/>
      <c r="GJ36" s="120"/>
      <c r="GK36" s="120"/>
      <c r="GL36" s="120"/>
      <c r="GM36" s="120"/>
      <c r="GN36" s="120"/>
      <c r="GO36" s="120"/>
      <c r="GP36" s="120"/>
      <c r="GQ36" s="120"/>
      <c r="GR36" s="120"/>
      <c r="GS36" s="120"/>
      <c r="GT36" s="120"/>
      <c r="GU36" s="120"/>
      <c r="GV36" s="120"/>
      <c r="GW36" s="120"/>
      <c r="GX36" s="120"/>
      <c r="GY36" s="120"/>
      <c r="GZ36" s="120"/>
      <c r="HA36" s="120"/>
      <c r="HB36" s="120"/>
      <c r="HC36" s="120"/>
      <c r="HD36" s="120"/>
      <c r="HE36" s="120"/>
      <c r="HF36" s="120"/>
      <c r="HG36" s="120"/>
      <c r="HH36" s="120"/>
      <c r="HI36" s="120"/>
      <c r="HJ36" s="120"/>
      <c r="HK36" s="120"/>
      <c r="HL36" s="120"/>
      <c r="HM36" s="120"/>
      <c r="HN36" s="120"/>
      <c r="HO36" s="120"/>
      <c r="HP36" s="120"/>
      <c r="HQ36" s="120"/>
      <c r="HR36" s="120"/>
      <c r="HS36" s="120"/>
      <c r="HT36" s="120"/>
      <c r="HU36" s="120"/>
      <c r="HV36" s="120"/>
      <c r="HW36" s="120"/>
      <c r="HX36" s="120"/>
      <c r="HY36" s="120"/>
      <c r="HZ36" s="120"/>
      <c r="IA36" s="120"/>
      <c r="IB36" s="120"/>
      <c r="IC36" s="120"/>
      <c r="ID36" s="120"/>
      <c r="IE36" s="120"/>
      <c r="IF36" s="120"/>
      <c r="IG36" s="120"/>
      <c r="IH36" s="120"/>
      <c r="II36" s="120"/>
      <c r="IJ36" s="120"/>
      <c r="IK36" s="120"/>
      <c r="IL36" s="120"/>
      <c r="IM36" s="120"/>
      <c r="IN36" s="120"/>
      <c r="IO36" s="120"/>
      <c r="IP36" s="120"/>
      <c r="IQ36" s="120"/>
      <c r="IR36" s="120"/>
      <c r="IS36" s="120"/>
      <c r="IT36" s="120"/>
      <c r="IU36" s="120"/>
    </row>
    <row r="37" spans="1:255" x14ac:dyDescent="0.2">
      <c r="A37" s="141"/>
      <c r="B37" s="120"/>
      <c r="C37" s="120"/>
      <c r="D37" s="120"/>
      <c r="E37" s="120"/>
      <c r="F37" s="120"/>
      <c r="G37" s="120"/>
      <c r="H37" s="120"/>
      <c r="I37" s="120"/>
      <c r="J37" s="120"/>
      <c r="K37" s="120"/>
      <c r="L37" s="120"/>
      <c r="M37" s="120"/>
      <c r="N37" s="120"/>
      <c r="O37" s="120"/>
      <c r="P37" s="120"/>
      <c r="Q37" s="120"/>
      <c r="R37" s="120"/>
      <c r="S37" s="120"/>
      <c r="T37" s="120"/>
      <c r="U37" s="120"/>
      <c r="V37" s="120"/>
      <c r="W37" s="120"/>
      <c r="X37" s="120"/>
      <c r="Y37" s="120"/>
      <c r="Z37" s="120"/>
      <c r="AA37" s="120"/>
      <c r="AB37" s="120"/>
      <c r="AC37" s="120"/>
      <c r="AD37" s="120"/>
      <c r="AE37" s="120"/>
      <c r="AF37" s="120"/>
      <c r="AG37" s="120"/>
      <c r="AH37" s="120"/>
      <c r="AI37" s="120"/>
      <c r="AJ37" s="120"/>
      <c r="AK37" s="120"/>
      <c r="AL37" s="120"/>
      <c r="AM37" s="120"/>
      <c r="AN37" s="120"/>
      <c r="AO37" s="120"/>
      <c r="AP37" s="120"/>
      <c r="AQ37" s="120"/>
      <c r="AR37" s="120"/>
      <c r="AS37" s="120"/>
      <c r="AT37" s="120"/>
      <c r="AU37" s="120"/>
      <c r="AV37" s="120"/>
      <c r="AW37" s="120"/>
      <c r="AX37" s="120"/>
      <c r="AY37" s="120"/>
      <c r="AZ37" s="120"/>
      <c r="BA37" s="120"/>
      <c r="BB37" s="120"/>
      <c r="BC37" s="120"/>
      <c r="BD37" s="120"/>
      <c r="BE37" s="120"/>
      <c r="BF37" s="120"/>
      <c r="BG37" s="120"/>
      <c r="BH37" s="120"/>
      <c r="BI37" s="120"/>
      <c r="BJ37" s="120"/>
      <c r="BK37" s="120"/>
      <c r="BL37" s="120"/>
      <c r="BM37" s="120"/>
      <c r="BN37" s="120"/>
      <c r="BO37" s="120"/>
      <c r="BP37" s="120"/>
      <c r="BQ37" s="120"/>
      <c r="BR37" s="120"/>
      <c r="BS37" s="120"/>
      <c r="BT37" s="120"/>
      <c r="BU37" s="120"/>
      <c r="BV37" s="120"/>
      <c r="BW37" s="120"/>
      <c r="BX37" s="120"/>
      <c r="BY37" s="120"/>
      <c r="BZ37" s="120"/>
      <c r="CA37" s="120"/>
      <c r="CB37" s="120"/>
      <c r="CC37" s="120"/>
      <c r="CD37" s="120"/>
      <c r="CE37" s="120"/>
      <c r="CF37" s="120"/>
      <c r="CG37" s="120"/>
      <c r="CH37" s="120"/>
      <c r="CI37" s="120"/>
      <c r="CJ37" s="120"/>
      <c r="CK37" s="120"/>
      <c r="CL37" s="120"/>
      <c r="CM37" s="120"/>
      <c r="CN37" s="120"/>
      <c r="CO37" s="120"/>
      <c r="CP37" s="120"/>
      <c r="CQ37" s="120"/>
      <c r="CR37" s="120"/>
      <c r="CS37" s="120"/>
      <c r="CT37" s="120"/>
      <c r="CU37" s="120"/>
      <c r="CV37" s="120"/>
      <c r="CW37" s="120"/>
      <c r="CX37" s="120"/>
      <c r="CY37" s="120"/>
      <c r="CZ37" s="120"/>
      <c r="DA37" s="120"/>
      <c r="DB37" s="120"/>
      <c r="DC37" s="120"/>
      <c r="DD37" s="120"/>
      <c r="DE37" s="120"/>
      <c r="DF37" s="120"/>
      <c r="DG37" s="120"/>
      <c r="DH37" s="120"/>
      <c r="DI37" s="120"/>
      <c r="DJ37" s="120"/>
      <c r="DK37" s="120"/>
      <c r="DL37" s="120"/>
      <c r="DM37" s="120"/>
      <c r="DN37" s="120"/>
      <c r="DO37" s="120"/>
      <c r="DP37" s="120"/>
      <c r="DQ37" s="120"/>
      <c r="DR37" s="120"/>
      <c r="DS37" s="120"/>
      <c r="DT37" s="120"/>
      <c r="DU37" s="120"/>
      <c r="DV37" s="120"/>
      <c r="DW37" s="120"/>
      <c r="DX37" s="120"/>
      <c r="DY37" s="120"/>
      <c r="DZ37" s="120"/>
      <c r="EA37" s="120"/>
      <c r="EB37" s="120"/>
      <c r="EC37" s="120"/>
      <c r="ED37" s="120"/>
      <c r="EE37" s="120"/>
      <c r="EF37" s="120"/>
      <c r="EG37" s="120"/>
      <c r="EH37" s="120"/>
      <c r="EI37" s="120"/>
      <c r="EJ37" s="120"/>
      <c r="EK37" s="120"/>
      <c r="EL37" s="120"/>
      <c r="EM37" s="120"/>
      <c r="EN37" s="120"/>
      <c r="EO37" s="120"/>
      <c r="EP37" s="120"/>
      <c r="EQ37" s="120"/>
      <c r="ER37" s="120"/>
      <c r="ES37" s="120"/>
      <c r="ET37" s="120"/>
      <c r="EU37" s="120"/>
      <c r="EV37" s="120"/>
      <c r="EW37" s="120"/>
      <c r="EX37" s="120"/>
      <c r="EY37" s="120"/>
      <c r="EZ37" s="120"/>
      <c r="FA37" s="120"/>
      <c r="FB37" s="120"/>
      <c r="FC37" s="120"/>
      <c r="FD37" s="120"/>
      <c r="FE37" s="120"/>
      <c r="FF37" s="120"/>
      <c r="FG37" s="120"/>
      <c r="FH37" s="120"/>
      <c r="FI37" s="120"/>
      <c r="FJ37" s="120"/>
      <c r="FK37" s="120"/>
      <c r="FL37" s="120"/>
      <c r="FM37" s="120"/>
      <c r="FN37" s="120"/>
      <c r="FO37" s="120"/>
      <c r="FP37" s="120"/>
      <c r="FQ37" s="120"/>
      <c r="FR37" s="120"/>
      <c r="FS37" s="120"/>
      <c r="FT37" s="120"/>
      <c r="FU37" s="120"/>
      <c r="FV37" s="120"/>
      <c r="FW37" s="120"/>
      <c r="FX37" s="120"/>
      <c r="FY37" s="120"/>
      <c r="FZ37" s="120"/>
      <c r="GA37" s="120"/>
      <c r="GB37" s="120"/>
      <c r="GC37" s="120"/>
      <c r="GD37" s="120"/>
      <c r="GE37" s="120"/>
      <c r="GF37" s="120"/>
      <c r="GG37" s="120"/>
      <c r="GH37" s="120"/>
      <c r="GI37" s="120"/>
      <c r="GJ37" s="120"/>
      <c r="GK37" s="120"/>
      <c r="GL37" s="120"/>
      <c r="GM37" s="120"/>
      <c r="GN37" s="120"/>
      <c r="GO37" s="120"/>
      <c r="GP37" s="120"/>
      <c r="GQ37" s="120"/>
      <c r="GR37" s="120"/>
      <c r="GS37" s="120"/>
      <c r="GT37" s="120"/>
      <c r="GU37" s="120"/>
      <c r="GV37" s="120"/>
      <c r="GW37" s="120"/>
      <c r="GX37" s="120"/>
      <c r="GY37" s="120"/>
      <c r="GZ37" s="120"/>
      <c r="HA37" s="120"/>
      <c r="HB37" s="120"/>
      <c r="HC37" s="120"/>
      <c r="HD37" s="120"/>
      <c r="HE37" s="120"/>
      <c r="HF37" s="120"/>
      <c r="HG37" s="120"/>
      <c r="HH37" s="120"/>
      <c r="HI37" s="120"/>
      <c r="HJ37" s="120"/>
      <c r="HK37" s="120"/>
      <c r="HL37" s="120"/>
      <c r="HM37" s="120"/>
      <c r="HN37" s="120"/>
      <c r="HO37" s="120"/>
      <c r="HP37" s="120"/>
      <c r="HQ37" s="120"/>
      <c r="HR37" s="120"/>
      <c r="HS37" s="120"/>
      <c r="HT37" s="120"/>
      <c r="HU37" s="120"/>
      <c r="HV37" s="120"/>
      <c r="HW37" s="120"/>
      <c r="HX37" s="120"/>
      <c r="HY37" s="120"/>
      <c r="HZ37" s="120"/>
      <c r="IA37" s="120"/>
      <c r="IB37" s="120"/>
      <c r="IC37" s="120"/>
      <c r="ID37" s="120"/>
      <c r="IE37" s="120"/>
      <c r="IF37" s="120"/>
      <c r="IG37" s="120"/>
      <c r="IH37" s="120"/>
      <c r="II37" s="120"/>
      <c r="IJ37" s="120"/>
      <c r="IK37" s="120"/>
      <c r="IL37" s="120"/>
      <c r="IM37" s="120"/>
      <c r="IN37" s="120"/>
      <c r="IO37" s="120"/>
      <c r="IP37" s="120"/>
      <c r="IQ37" s="120"/>
      <c r="IR37" s="120"/>
      <c r="IS37" s="120"/>
      <c r="IT37" s="120"/>
      <c r="IU37" s="120"/>
    </row>
    <row r="38" spans="1:255" x14ac:dyDescent="0.2">
      <c r="A38" s="221" t="s">
        <v>340</v>
      </c>
      <c r="B38" s="222" t="s">
        <v>341</v>
      </c>
      <c r="C38" s="222"/>
      <c r="D38" s="222"/>
      <c r="E38" s="120"/>
      <c r="F38" s="120"/>
      <c r="G38" s="120"/>
      <c r="H38" s="120"/>
      <c r="I38" s="120"/>
      <c r="J38" s="120"/>
      <c r="K38" s="120"/>
      <c r="L38" s="120"/>
      <c r="M38" s="120"/>
      <c r="N38" s="120"/>
      <c r="O38" s="120"/>
      <c r="P38" s="120"/>
      <c r="Q38" s="120"/>
      <c r="R38" s="120"/>
      <c r="S38" s="120"/>
      <c r="T38" s="120"/>
      <c r="U38" s="120"/>
      <c r="V38" s="120"/>
      <c r="W38" s="120"/>
      <c r="X38" s="120"/>
      <c r="Y38" s="120"/>
      <c r="Z38" s="120"/>
      <c r="AA38" s="120"/>
      <c r="AB38" s="120"/>
      <c r="AC38" s="120"/>
      <c r="AD38" s="120"/>
      <c r="AE38" s="120"/>
      <c r="AF38" s="120"/>
      <c r="AG38" s="120"/>
      <c r="AH38" s="120"/>
      <c r="AI38" s="120"/>
      <c r="AJ38" s="120"/>
      <c r="AK38" s="120"/>
      <c r="AL38" s="120"/>
      <c r="AM38" s="120"/>
      <c r="AN38" s="120"/>
      <c r="AO38" s="120"/>
      <c r="AP38" s="120"/>
      <c r="AQ38" s="120"/>
      <c r="AR38" s="120"/>
      <c r="AS38" s="120"/>
      <c r="AT38" s="120"/>
      <c r="AU38" s="120"/>
      <c r="AV38" s="120"/>
      <c r="AW38" s="120"/>
      <c r="AX38" s="120"/>
      <c r="AY38" s="120"/>
      <c r="AZ38" s="120"/>
      <c r="BA38" s="120"/>
      <c r="BB38" s="120"/>
      <c r="BC38" s="120"/>
      <c r="BD38" s="120"/>
      <c r="BE38" s="120"/>
      <c r="BF38" s="120"/>
      <c r="BG38" s="120"/>
      <c r="BH38" s="120"/>
      <c r="BI38" s="120"/>
      <c r="BJ38" s="120"/>
      <c r="BK38" s="120"/>
      <c r="BL38" s="120"/>
      <c r="BM38" s="120"/>
      <c r="BN38" s="120"/>
      <c r="BO38" s="120"/>
      <c r="BP38" s="120"/>
      <c r="BQ38" s="120"/>
      <c r="BR38" s="120"/>
      <c r="BS38" s="120"/>
      <c r="BT38" s="120"/>
      <c r="BU38" s="120"/>
      <c r="BV38" s="120"/>
      <c r="BW38" s="120"/>
      <c r="BX38" s="120"/>
      <c r="BY38" s="120"/>
      <c r="BZ38" s="120"/>
      <c r="CA38" s="120"/>
      <c r="CB38" s="120"/>
      <c r="CC38" s="120"/>
      <c r="CD38" s="120"/>
      <c r="CE38" s="120"/>
      <c r="CF38" s="120"/>
      <c r="CG38" s="120"/>
      <c r="CH38" s="120"/>
      <c r="CI38" s="120"/>
      <c r="CJ38" s="120"/>
      <c r="CK38" s="120"/>
      <c r="CL38" s="120"/>
      <c r="CM38" s="120"/>
      <c r="CN38" s="120"/>
      <c r="CO38" s="120"/>
      <c r="CP38" s="120"/>
      <c r="CQ38" s="120"/>
      <c r="CR38" s="120"/>
      <c r="CS38" s="120"/>
      <c r="CT38" s="120"/>
      <c r="CU38" s="120"/>
      <c r="CV38" s="120"/>
      <c r="CW38" s="120"/>
      <c r="CX38" s="120"/>
      <c r="CY38" s="120"/>
      <c r="CZ38" s="120"/>
      <c r="DA38" s="120"/>
      <c r="DB38" s="120"/>
      <c r="DC38" s="120"/>
      <c r="DD38" s="120"/>
      <c r="DE38" s="120"/>
      <c r="DF38" s="120"/>
      <c r="DG38" s="120"/>
      <c r="DH38" s="120"/>
      <c r="DI38" s="120"/>
      <c r="DJ38" s="120"/>
      <c r="DK38" s="120"/>
      <c r="DL38" s="120"/>
      <c r="DM38" s="120"/>
      <c r="DN38" s="120"/>
      <c r="DO38" s="120"/>
      <c r="DP38" s="120"/>
      <c r="DQ38" s="120"/>
      <c r="DR38" s="120"/>
      <c r="DS38" s="120"/>
      <c r="DT38" s="120"/>
      <c r="DU38" s="120"/>
      <c r="DV38" s="120"/>
      <c r="DW38" s="120"/>
      <c r="DX38" s="120"/>
      <c r="DY38" s="120"/>
      <c r="DZ38" s="120"/>
      <c r="EA38" s="120"/>
      <c r="EB38" s="120"/>
      <c r="EC38" s="120"/>
      <c r="ED38" s="120"/>
      <c r="EE38" s="120"/>
      <c r="EF38" s="120"/>
      <c r="EG38" s="120"/>
      <c r="EH38" s="120"/>
      <c r="EI38" s="120"/>
      <c r="EJ38" s="120"/>
      <c r="EK38" s="120"/>
      <c r="EL38" s="120"/>
      <c r="EM38" s="120"/>
      <c r="EN38" s="120"/>
      <c r="EO38" s="120"/>
      <c r="EP38" s="120"/>
      <c r="EQ38" s="120"/>
      <c r="ER38" s="120"/>
      <c r="ES38" s="120"/>
      <c r="ET38" s="120"/>
      <c r="EU38" s="120"/>
      <c r="EV38" s="120"/>
      <c r="EW38" s="120"/>
      <c r="EX38" s="120"/>
      <c r="EY38" s="120"/>
      <c r="EZ38" s="120"/>
      <c r="FA38" s="120"/>
      <c r="FB38" s="120"/>
      <c r="FC38" s="120"/>
      <c r="FD38" s="120"/>
      <c r="FE38" s="120"/>
      <c r="FF38" s="120"/>
      <c r="FG38" s="120"/>
      <c r="FH38" s="120"/>
      <c r="FI38" s="120"/>
      <c r="FJ38" s="120"/>
      <c r="FK38" s="120"/>
      <c r="FL38" s="120"/>
      <c r="FM38" s="120"/>
      <c r="FN38" s="120"/>
      <c r="FO38" s="120"/>
      <c r="FP38" s="120"/>
      <c r="FQ38" s="120"/>
      <c r="FR38" s="120"/>
      <c r="FS38" s="120"/>
      <c r="FT38" s="120"/>
      <c r="FU38" s="120"/>
      <c r="FV38" s="120"/>
      <c r="FW38" s="120"/>
      <c r="FX38" s="120"/>
      <c r="FY38" s="120"/>
      <c r="FZ38" s="120"/>
      <c r="GA38" s="120"/>
      <c r="GB38" s="120"/>
      <c r="GC38" s="120"/>
      <c r="GD38" s="120"/>
      <c r="GE38" s="120"/>
      <c r="GF38" s="120"/>
      <c r="GG38" s="120"/>
      <c r="GH38" s="120"/>
      <c r="GI38" s="120"/>
      <c r="GJ38" s="120"/>
      <c r="GK38" s="120"/>
      <c r="GL38" s="120"/>
      <c r="GM38" s="120"/>
      <c r="GN38" s="120"/>
      <c r="GO38" s="120"/>
      <c r="GP38" s="120"/>
      <c r="GQ38" s="120"/>
      <c r="GR38" s="120"/>
      <c r="GS38" s="120"/>
      <c r="GT38" s="120"/>
      <c r="GU38" s="120"/>
      <c r="GV38" s="120"/>
      <c r="GW38" s="120"/>
      <c r="GX38" s="120"/>
      <c r="GY38" s="120"/>
      <c r="GZ38" s="120"/>
      <c r="HA38" s="120"/>
      <c r="HB38" s="120"/>
      <c r="HC38" s="120"/>
      <c r="HD38" s="120"/>
      <c r="HE38" s="120"/>
      <c r="HF38" s="120"/>
      <c r="HG38" s="120"/>
      <c r="HH38" s="120"/>
      <c r="HI38" s="120"/>
      <c r="HJ38" s="120"/>
      <c r="HK38" s="120"/>
      <c r="HL38" s="120"/>
      <c r="HM38" s="120"/>
      <c r="HN38" s="120"/>
      <c r="HO38" s="120"/>
      <c r="HP38" s="120"/>
      <c r="HQ38" s="120"/>
      <c r="HR38" s="120"/>
      <c r="HS38" s="120"/>
      <c r="HT38" s="120"/>
      <c r="HU38" s="120"/>
      <c r="HV38" s="120"/>
      <c r="HW38" s="120"/>
      <c r="HX38" s="120"/>
      <c r="HY38" s="120"/>
      <c r="HZ38" s="120"/>
      <c r="IA38" s="120"/>
      <c r="IB38" s="120"/>
      <c r="IC38" s="120"/>
      <c r="ID38" s="120"/>
      <c r="IE38" s="120"/>
      <c r="IF38" s="120"/>
      <c r="IG38" s="120"/>
      <c r="IH38" s="120"/>
      <c r="II38" s="120"/>
      <c r="IJ38" s="120"/>
      <c r="IK38" s="120"/>
      <c r="IL38" s="120"/>
      <c r="IM38" s="120"/>
      <c r="IN38" s="120"/>
      <c r="IO38" s="120"/>
      <c r="IP38" s="120"/>
      <c r="IQ38" s="120"/>
      <c r="IR38" s="120"/>
      <c r="IS38" s="120"/>
      <c r="IT38" s="120"/>
      <c r="IU38" s="120"/>
    </row>
    <row r="39" spans="1:255" x14ac:dyDescent="0.2">
      <c r="A39" s="141"/>
      <c r="B39" s="120"/>
      <c r="C39" s="120"/>
      <c r="D39" s="120"/>
      <c r="E39" s="120"/>
      <c r="F39" s="120"/>
      <c r="G39" s="120"/>
      <c r="H39" s="120"/>
      <c r="I39" s="120"/>
      <c r="J39" s="120"/>
      <c r="K39" s="120"/>
      <c r="L39" s="120"/>
      <c r="M39" s="120"/>
      <c r="N39" s="120"/>
      <c r="O39" s="120"/>
      <c r="P39" s="120"/>
      <c r="Q39" s="120"/>
      <c r="R39" s="120"/>
      <c r="S39" s="120"/>
      <c r="T39" s="120"/>
      <c r="U39" s="120"/>
      <c r="V39" s="120"/>
      <c r="W39" s="120"/>
      <c r="X39" s="120"/>
      <c r="Y39" s="120"/>
      <c r="Z39" s="120"/>
      <c r="AA39" s="120"/>
      <c r="AB39" s="120"/>
      <c r="AC39" s="120"/>
      <c r="AD39" s="120"/>
      <c r="AE39" s="120"/>
      <c r="AF39" s="120"/>
      <c r="AG39" s="120"/>
      <c r="AH39" s="120"/>
      <c r="AI39" s="120"/>
      <c r="AJ39" s="120"/>
      <c r="AK39" s="120"/>
      <c r="AL39" s="120"/>
      <c r="AM39" s="120"/>
      <c r="AN39" s="120"/>
      <c r="AO39" s="120"/>
      <c r="AP39" s="120"/>
      <c r="AQ39" s="120"/>
      <c r="AR39" s="120"/>
      <c r="AS39" s="120"/>
      <c r="AT39" s="120"/>
      <c r="AU39" s="120"/>
      <c r="AV39" s="120"/>
      <c r="AW39" s="120"/>
      <c r="AX39" s="120"/>
      <c r="AY39" s="120"/>
      <c r="AZ39" s="120"/>
      <c r="BA39" s="120"/>
      <c r="BB39" s="120"/>
      <c r="BC39" s="120"/>
      <c r="BD39" s="120"/>
      <c r="BE39" s="120"/>
      <c r="BF39" s="120"/>
      <c r="BG39" s="120"/>
      <c r="BH39" s="120"/>
      <c r="BI39" s="120"/>
      <c r="BJ39" s="120"/>
      <c r="BK39" s="120"/>
      <c r="BL39" s="120"/>
      <c r="BM39" s="120"/>
      <c r="BN39" s="120"/>
      <c r="BO39" s="120"/>
      <c r="BP39" s="120"/>
      <c r="BQ39" s="120"/>
      <c r="BR39" s="120"/>
      <c r="BS39" s="120"/>
      <c r="BT39" s="120"/>
      <c r="BU39" s="120"/>
      <c r="BV39" s="120"/>
      <c r="BW39" s="120"/>
      <c r="BX39" s="120"/>
      <c r="BY39" s="120"/>
      <c r="BZ39" s="120"/>
      <c r="CA39" s="120"/>
      <c r="CB39" s="120"/>
      <c r="CC39" s="120"/>
      <c r="CD39" s="120"/>
      <c r="CE39" s="120"/>
      <c r="CF39" s="120"/>
      <c r="CG39" s="120"/>
      <c r="CH39" s="120"/>
      <c r="CI39" s="120"/>
      <c r="CJ39" s="120"/>
      <c r="CK39" s="120"/>
      <c r="CL39" s="120"/>
      <c r="CM39" s="120"/>
      <c r="CN39" s="120"/>
      <c r="CO39" s="120"/>
      <c r="CP39" s="120"/>
      <c r="CQ39" s="120"/>
      <c r="CR39" s="120"/>
      <c r="CS39" s="120"/>
      <c r="CT39" s="120"/>
      <c r="CU39" s="120"/>
      <c r="CV39" s="120"/>
      <c r="CW39" s="120"/>
      <c r="CX39" s="120"/>
      <c r="CY39" s="120"/>
      <c r="CZ39" s="120"/>
      <c r="DA39" s="120"/>
      <c r="DB39" s="120"/>
      <c r="DC39" s="120"/>
      <c r="DD39" s="120"/>
      <c r="DE39" s="120"/>
      <c r="DF39" s="120"/>
      <c r="DG39" s="120"/>
      <c r="DH39" s="120"/>
      <c r="DI39" s="120"/>
      <c r="DJ39" s="120"/>
      <c r="DK39" s="120"/>
      <c r="DL39" s="120"/>
      <c r="DM39" s="120"/>
      <c r="DN39" s="120"/>
      <c r="DO39" s="120"/>
      <c r="DP39" s="120"/>
      <c r="DQ39" s="120"/>
      <c r="DR39" s="120"/>
      <c r="DS39" s="120"/>
      <c r="DT39" s="120"/>
      <c r="DU39" s="120"/>
      <c r="DV39" s="120"/>
      <c r="DW39" s="120"/>
      <c r="DX39" s="120"/>
      <c r="DY39" s="120"/>
      <c r="DZ39" s="120"/>
      <c r="EA39" s="120"/>
      <c r="EB39" s="120"/>
      <c r="EC39" s="120"/>
      <c r="ED39" s="120"/>
      <c r="EE39" s="120"/>
      <c r="EF39" s="120"/>
      <c r="EG39" s="120"/>
      <c r="EH39" s="120"/>
      <c r="EI39" s="120"/>
      <c r="EJ39" s="120"/>
      <c r="EK39" s="120"/>
      <c r="EL39" s="120"/>
      <c r="EM39" s="120"/>
      <c r="EN39" s="120"/>
      <c r="EO39" s="120"/>
      <c r="EP39" s="120"/>
      <c r="EQ39" s="120"/>
      <c r="ER39" s="120"/>
      <c r="ES39" s="120"/>
      <c r="ET39" s="120"/>
      <c r="EU39" s="120"/>
      <c r="EV39" s="120"/>
      <c r="EW39" s="120"/>
      <c r="EX39" s="120"/>
      <c r="EY39" s="120"/>
      <c r="EZ39" s="120"/>
      <c r="FA39" s="120"/>
      <c r="FB39" s="120"/>
      <c r="FC39" s="120"/>
      <c r="FD39" s="120"/>
      <c r="FE39" s="120"/>
      <c r="FF39" s="120"/>
      <c r="FG39" s="120"/>
      <c r="FH39" s="120"/>
      <c r="FI39" s="120"/>
      <c r="FJ39" s="120"/>
      <c r="FK39" s="120"/>
      <c r="FL39" s="120"/>
      <c r="FM39" s="120"/>
      <c r="FN39" s="120"/>
      <c r="FO39" s="120"/>
      <c r="FP39" s="120"/>
      <c r="FQ39" s="120"/>
      <c r="FR39" s="120"/>
      <c r="FS39" s="120"/>
      <c r="FT39" s="120"/>
      <c r="FU39" s="120"/>
      <c r="FV39" s="120"/>
      <c r="FW39" s="120"/>
      <c r="FX39" s="120"/>
      <c r="FY39" s="120"/>
      <c r="FZ39" s="120"/>
      <c r="GA39" s="120"/>
      <c r="GB39" s="120"/>
      <c r="GC39" s="120"/>
      <c r="GD39" s="120"/>
      <c r="GE39" s="120"/>
      <c r="GF39" s="120"/>
      <c r="GG39" s="120"/>
      <c r="GH39" s="120"/>
      <c r="GI39" s="120"/>
      <c r="GJ39" s="120"/>
      <c r="GK39" s="120"/>
      <c r="GL39" s="120"/>
      <c r="GM39" s="120"/>
      <c r="GN39" s="120"/>
      <c r="GO39" s="120"/>
      <c r="GP39" s="120"/>
      <c r="GQ39" s="120"/>
      <c r="GR39" s="120"/>
      <c r="GS39" s="120"/>
      <c r="GT39" s="120"/>
      <c r="GU39" s="120"/>
      <c r="GV39" s="120"/>
      <c r="GW39" s="120"/>
      <c r="GX39" s="120"/>
      <c r="GY39" s="120"/>
      <c r="GZ39" s="120"/>
      <c r="HA39" s="120"/>
      <c r="HB39" s="120"/>
      <c r="HC39" s="120"/>
      <c r="HD39" s="120"/>
      <c r="HE39" s="120"/>
      <c r="HF39" s="120"/>
      <c r="HG39" s="120"/>
      <c r="HH39" s="120"/>
      <c r="HI39" s="120"/>
      <c r="HJ39" s="120"/>
      <c r="HK39" s="120"/>
      <c r="HL39" s="120"/>
      <c r="HM39" s="120"/>
      <c r="HN39" s="120"/>
      <c r="HO39" s="120"/>
      <c r="HP39" s="120"/>
      <c r="HQ39" s="120"/>
      <c r="HR39" s="120"/>
      <c r="HS39" s="120"/>
      <c r="HT39" s="120"/>
      <c r="HU39" s="120"/>
      <c r="HV39" s="120"/>
      <c r="HW39" s="120"/>
      <c r="HX39" s="120"/>
      <c r="HY39" s="120"/>
      <c r="HZ39" s="120"/>
      <c r="IA39" s="120"/>
      <c r="IB39" s="120"/>
      <c r="IC39" s="120"/>
      <c r="ID39" s="120"/>
      <c r="IE39" s="120"/>
      <c r="IF39" s="120"/>
      <c r="IG39" s="120"/>
      <c r="IH39" s="120"/>
      <c r="II39" s="120"/>
      <c r="IJ39" s="120"/>
      <c r="IK39" s="120"/>
      <c r="IL39" s="120"/>
      <c r="IM39" s="120"/>
      <c r="IN39" s="120"/>
      <c r="IO39" s="120"/>
      <c r="IP39" s="120"/>
      <c r="IQ39" s="120"/>
      <c r="IR39" s="120"/>
      <c r="IS39" s="120"/>
      <c r="IT39" s="120"/>
      <c r="IU39" s="120"/>
    </row>
    <row r="40" spans="1:255" x14ac:dyDescent="0.2">
      <c r="A40" s="141"/>
      <c r="B40" s="126" t="s">
        <v>342</v>
      </c>
      <c r="C40" s="120"/>
      <c r="D40" s="126" t="s">
        <v>343</v>
      </c>
      <c r="E40" s="120"/>
      <c r="F40" s="126" t="s">
        <v>344</v>
      </c>
      <c r="G40" s="120"/>
      <c r="H40" s="126" t="s">
        <v>345</v>
      </c>
      <c r="I40" s="120"/>
      <c r="J40" s="126"/>
      <c r="K40" s="120"/>
      <c r="L40" s="126" t="s">
        <v>346</v>
      </c>
      <c r="M40" s="120"/>
      <c r="N40" s="120"/>
      <c r="O40" s="120"/>
      <c r="P40" s="120"/>
      <c r="Q40" s="120"/>
      <c r="R40" s="120"/>
      <c r="S40" s="120"/>
      <c r="T40" s="120"/>
      <c r="U40" s="120"/>
      <c r="V40" s="120"/>
      <c r="W40" s="120"/>
      <c r="X40" s="120"/>
      <c r="Y40" s="120"/>
      <c r="Z40" s="120"/>
      <c r="AA40" s="120"/>
      <c r="AB40" s="120"/>
      <c r="AC40" s="120"/>
      <c r="AD40" s="120"/>
      <c r="AE40" s="120"/>
      <c r="AF40" s="120"/>
      <c r="AG40" s="120"/>
      <c r="AH40" s="120"/>
      <c r="AI40" s="120"/>
      <c r="AJ40" s="120"/>
      <c r="AK40" s="120"/>
      <c r="AL40" s="120"/>
      <c r="AM40" s="120"/>
      <c r="AN40" s="120"/>
      <c r="AO40" s="120"/>
      <c r="AP40" s="120"/>
      <c r="AQ40" s="120"/>
      <c r="AR40" s="120"/>
      <c r="AS40" s="120"/>
      <c r="AT40" s="120"/>
      <c r="AU40" s="120"/>
      <c r="AV40" s="120"/>
      <c r="AW40" s="120"/>
      <c r="AX40" s="120"/>
      <c r="AY40" s="120"/>
      <c r="AZ40" s="120"/>
      <c r="BA40" s="120"/>
      <c r="BB40" s="120"/>
      <c r="BC40" s="120"/>
      <c r="BD40" s="120"/>
      <c r="BE40" s="120"/>
      <c r="BF40" s="120"/>
      <c r="BG40" s="120"/>
      <c r="BH40" s="120"/>
      <c r="BI40" s="120"/>
      <c r="BJ40" s="120"/>
      <c r="BK40" s="120"/>
      <c r="BL40" s="120"/>
      <c r="BM40" s="120"/>
      <c r="BN40" s="120"/>
      <c r="BO40" s="120"/>
      <c r="BP40" s="120"/>
      <c r="BQ40" s="120"/>
      <c r="BR40" s="120"/>
      <c r="BS40" s="120"/>
      <c r="BT40" s="120"/>
      <c r="BU40" s="120"/>
      <c r="BV40" s="120"/>
      <c r="BW40" s="120"/>
      <c r="BX40" s="120"/>
      <c r="BY40" s="120"/>
      <c r="BZ40" s="120"/>
      <c r="CA40" s="120"/>
      <c r="CB40" s="120"/>
      <c r="CC40" s="120"/>
      <c r="CD40" s="120"/>
      <c r="CE40" s="120"/>
      <c r="CF40" s="120"/>
      <c r="CG40" s="120"/>
      <c r="CH40" s="120"/>
      <c r="CI40" s="120"/>
      <c r="CJ40" s="120"/>
      <c r="CK40" s="120"/>
      <c r="CL40" s="120"/>
      <c r="CM40" s="120"/>
      <c r="CN40" s="120"/>
      <c r="CO40" s="120"/>
      <c r="CP40" s="120"/>
      <c r="CQ40" s="120"/>
      <c r="CR40" s="120"/>
      <c r="CS40" s="120"/>
      <c r="CT40" s="120"/>
      <c r="CU40" s="120"/>
      <c r="CV40" s="120"/>
      <c r="CW40" s="120"/>
      <c r="CX40" s="120"/>
      <c r="CY40" s="120"/>
      <c r="CZ40" s="120"/>
      <c r="DA40" s="120"/>
      <c r="DB40" s="120"/>
      <c r="DC40" s="120"/>
      <c r="DD40" s="120"/>
      <c r="DE40" s="120"/>
      <c r="DF40" s="120"/>
      <c r="DG40" s="120"/>
      <c r="DH40" s="120"/>
      <c r="DI40" s="120"/>
      <c r="DJ40" s="120"/>
      <c r="DK40" s="120"/>
      <c r="DL40" s="120"/>
      <c r="DM40" s="120"/>
      <c r="DN40" s="120"/>
      <c r="DO40" s="120"/>
      <c r="DP40" s="120"/>
      <c r="DQ40" s="120"/>
      <c r="DR40" s="120"/>
      <c r="DS40" s="120"/>
      <c r="DT40" s="120"/>
      <c r="DU40" s="120"/>
      <c r="DV40" s="120"/>
      <c r="DW40" s="120"/>
      <c r="DX40" s="120"/>
      <c r="DY40" s="120"/>
      <c r="DZ40" s="120"/>
      <c r="EA40" s="120"/>
      <c r="EB40" s="120"/>
      <c r="EC40" s="120"/>
      <c r="ED40" s="120"/>
      <c r="EE40" s="120"/>
      <c r="EF40" s="120"/>
      <c r="EG40" s="120"/>
      <c r="EH40" s="120"/>
      <c r="EI40" s="120"/>
      <c r="EJ40" s="120"/>
      <c r="EK40" s="120"/>
      <c r="EL40" s="120"/>
      <c r="EM40" s="120"/>
      <c r="EN40" s="120"/>
      <c r="EO40" s="120"/>
      <c r="EP40" s="120"/>
      <c r="EQ40" s="120"/>
      <c r="ER40" s="120"/>
      <c r="ES40" s="120"/>
      <c r="ET40" s="120"/>
      <c r="EU40" s="120"/>
      <c r="EV40" s="120"/>
      <c r="EW40" s="120"/>
      <c r="EX40" s="120"/>
      <c r="EY40" s="120"/>
      <c r="EZ40" s="120"/>
      <c r="FA40" s="120"/>
      <c r="FB40" s="120"/>
      <c r="FC40" s="120"/>
      <c r="FD40" s="120"/>
      <c r="FE40" s="120"/>
      <c r="FF40" s="120"/>
      <c r="FG40" s="120"/>
      <c r="FH40" s="120"/>
      <c r="FI40" s="120"/>
      <c r="FJ40" s="120"/>
      <c r="FK40" s="120"/>
      <c r="FL40" s="120"/>
      <c r="FM40" s="120"/>
      <c r="FN40" s="120"/>
      <c r="FO40" s="120"/>
      <c r="FP40" s="120"/>
      <c r="FQ40" s="120"/>
      <c r="FR40" s="120"/>
      <c r="FS40" s="120"/>
      <c r="FT40" s="120"/>
      <c r="FU40" s="120"/>
      <c r="FV40" s="120"/>
      <c r="FW40" s="120"/>
      <c r="FX40" s="120"/>
      <c r="FY40" s="120"/>
      <c r="FZ40" s="120"/>
      <c r="GA40" s="120"/>
      <c r="GB40" s="120"/>
      <c r="GC40" s="120"/>
      <c r="GD40" s="120"/>
      <c r="GE40" s="120"/>
      <c r="GF40" s="120"/>
      <c r="GG40" s="120"/>
      <c r="GH40" s="120"/>
      <c r="GI40" s="120"/>
      <c r="GJ40" s="120"/>
      <c r="GK40" s="120"/>
      <c r="GL40" s="120"/>
      <c r="GM40" s="120"/>
      <c r="GN40" s="120"/>
      <c r="GO40" s="120"/>
      <c r="GP40" s="120"/>
      <c r="GQ40" s="120"/>
      <c r="GR40" s="120"/>
      <c r="GS40" s="120"/>
      <c r="GT40" s="120"/>
      <c r="GU40" s="120"/>
      <c r="GV40" s="120"/>
      <c r="GW40" s="120"/>
      <c r="GX40" s="120"/>
      <c r="GY40" s="120"/>
      <c r="GZ40" s="120"/>
      <c r="HA40" s="120"/>
      <c r="HB40" s="120"/>
      <c r="HC40" s="120"/>
      <c r="HD40" s="120"/>
      <c r="HE40" s="120"/>
      <c r="HF40" s="120"/>
      <c r="HG40" s="120"/>
      <c r="HH40" s="120"/>
      <c r="HI40" s="120"/>
      <c r="HJ40" s="120"/>
      <c r="HK40" s="120"/>
      <c r="HL40" s="120"/>
      <c r="HM40" s="120"/>
      <c r="HN40" s="120"/>
      <c r="HO40" s="120"/>
      <c r="HP40" s="120"/>
      <c r="HQ40" s="120"/>
      <c r="HR40" s="120"/>
      <c r="HS40" s="120"/>
      <c r="HT40" s="120"/>
      <c r="HU40" s="120"/>
      <c r="HV40" s="120"/>
      <c r="HW40" s="120"/>
      <c r="HX40" s="120"/>
      <c r="HY40" s="120"/>
      <c r="HZ40" s="120"/>
      <c r="IA40" s="120"/>
      <c r="IB40" s="120"/>
      <c r="IC40" s="120"/>
      <c r="ID40" s="120"/>
      <c r="IE40" s="120"/>
      <c r="IF40" s="120"/>
      <c r="IG40" s="120"/>
      <c r="IH40" s="120"/>
      <c r="II40" s="120"/>
      <c r="IJ40" s="120"/>
      <c r="IK40" s="120"/>
      <c r="IL40" s="120"/>
      <c r="IM40" s="120"/>
      <c r="IN40" s="120"/>
      <c r="IO40" s="120"/>
      <c r="IP40" s="120"/>
      <c r="IQ40" s="120"/>
      <c r="IR40" s="120"/>
      <c r="IS40" s="120"/>
      <c r="IT40" s="120"/>
      <c r="IU40" s="120"/>
    </row>
    <row r="41" spans="1:255" x14ac:dyDescent="0.2">
      <c r="A41" s="141"/>
      <c r="B41" s="142" t="s">
        <v>347</v>
      </c>
      <c r="C41" s="120"/>
      <c r="D41" s="142" t="s">
        <v>348</v>
      </c>
      <c r="E41" s="120"/>
      <c r="F41" s="142" t="s">
        <v>349</v>
      </c>
      <c r="G41" s="120"/>
      <c r="H41" s="142" t="s">
        <v>350</v>
      </c>
      <c r="I41" s="120"/>
      <c r="J41" s="142"/>
      <c r="K41" s="120"/>
      <c r="L41" s="142" t="s">
        <v>351</v>
      </c>
      <c r="M41" s="120"/>
      <c r="N41" s="120"/>
      <c r="O41" s="120"/>
      <c r="P41" s="120"/>
      <c r="Q41" s="120"/>
      <c r="R41" s="120"/>
      <c r="S41" s="120"/>
      <c r="T41" s="120"/>
      <c r="U41" s="120"/>
      <c r="V41" s="120"/>
      <c r="W41" s="120"/>
      <c r="X41" s="120"/>
      <c r="Y41" s="120"/>
      <c r="Z41" s="120"/>
      <c r="AA41" s="120"/>
      <c r="AB41" s="120"/>
      <c r="AC41" s="120"/>
      <c r="AD41" s="120"/>
      <c r="AE41" s="120"/>
      <c r="AF41" s="120"/>
      <c r="AG41" s="120"/>
      <c r="AH41" s="120"/>
      <c r="AI41" s="120"/>
      <c r="AJ41" s="120"/>
      <c r="AK41" s="120"/>
      <c r="AL41" s="120"/>
      <c r="AM41" s="120"/>
      <c r="AN41" s="120"/>
      <c r="AO41" s="120"/>
      <c r="AP41" s="120"/>
      <c r="AQ41" s="120"/>
      <c r="AR41" s="120"/>
      <c r="AS41" s="120"/>
      <c r="AT41" s="120"/>
      <c r="AU41" s="120"/>
      <c r="AV41" s="120"/>
      <c r="AW41" s="120"/>
      <c r="AX41" s="120"/>
      <c r="AY41" s="120"/>
      <c r="AZ41" s="120"/>
      <c r="BA41" s="120"/>
      <c r="BB41" s="120"/>
      <c r="BC41" s="120"/>
      <c r="BD41" s="120"/>
      <c r="BE41" s="120"/>
      <c r="BF41" s="120"/>
      <c r="BG41" s="120"/>
      <c r="BH41" s="120"/>
      <c r="BI41" s="120"/>
      <c r="BJ41" s="120"/>
      <c r="BK41" s="120"/>
      <c r="BL41" s="120"/>
      <c r="BM41" s="120"/>
      <c r="BN41" s="120"/>
      <c r="BO41" s="120"/>
      <c r="BP41" s="120"/>
      <c r="BQ41" s="120"/>
      <c r="BR41" s="120"/>
      <c r="BS41" s="120"/>
      <c r="BT41" s="120"/>
      <c r="BU41" s="120"/>
      <c r="BV41" s="120"/>
      <c r="BW41" s="120"/>
      <c r="BX41" s="120"/>
      <c r="BY41" s="120"/>
      <c r="BZ41" s="120"/>
      <c r="CA41" s="120"/>
      <c r="CB41" s="120"/>
      <c r="CC41" s="120"/>
      <c r="CD41" s="120"/>
      <c r="CE41" s="120"/>
      <c r="CF41" s="120"/>
      <c r="CG41" s="120"/>
      <c r="CH41" s="120"/>
      <c r="CI41" s="120"/>
      <c r="CJ41" s="120"/>
      <c r="CK41" s="120"/>
      <c r="CL41" s="120"/>
      <c r="CM41" s="120"/>
      <c r="CN41" s="120"/>
      <c r="CO41" s="120"/>
      <c r="CP41" s="120"/>
      <c r="CQ41" s="120"/>
      <c r="CR41" s="120"/>
      <c r="CS41" s="120"/>
      <c r="CT41" s="120"/>
      <c r="CU41" s="120"/>
      <c r="CV41" s="120"/>
      <c r="CW41" s="120"/>
      <c r="CX41" s="120"/>
      <c r="CY41" s="120"/>
      <c r="CZ41" s="120"/>
      <c r="DA41" s="120"/>
      <c r="DB41" s="120"/>
      <c r="DC41" s="120"/>
      <c r="DD41" s="120"/>
      <c r="DE41" s="120"/>
      <c r="DF41" s="120"/>
      <c r="DG41" s="120"/>
      <c r="DH41" s="120"/>
      <c r="DI41" s="120"/>
      <c r="DJ41" s="120"/>
      <c r="DK41" s="120"/>
      <c r="DL41" s="120"/>
      <c r="DM41" s="120"/>
      <c r="DN41" s="120"/>
      <c r="DO41" s="120"/>
      <c r="DP41" s="120"/>
      <c r="DQ41" s="120"/>
      <c r="DR41" s="120"/>
      <c r="DS41" s="120"/>
      <c r="DT41" s="120"/>
      <c r="DU41" s="120"/>
      <c r="DV41" s="120"/>
      <c r="DW41" s="120"/>
      <c r="DX41" s="120"/>
      <c r="DY41" s="120"/>
      <c r="DZ41" s="120"/>
      <c r="EA41" s="120"/>
      <c r="EB41" s="120"/>
      <c r="EC41" s="120"/>
      <c r="ED41" s="120"/>
      <c r="EE41" s="120"/>
      <c r="EF41" s="120"/>
      <c r="EG41" s="120"/>
      <c r="EH41" s="120"/>
      <c r="EI41" s="120"/>
      <c r="EJ41" s="120"/>
      <c r="EK41" s="120"/>
      <c r="EL41" s="120"/>
      <c r="EM41" s="120"/>
      <c r="EN41" s="120"/>
      <c r="EO41" s="120"/>
      <c r="EP41" s="120"/>
      <c r="EQ41" s="120"/>
      <c r="ER41" s="120"/>
      <c r="ES41" s="120"/>
      <c r="ET41" s="120"/>
      <c r="EU41" s="120"/>
      <c r="EV41" s="120"/>
      <c r="EW41" s="120"/>
      <c r="EX41" s="120"/>
      <c r="EY41" s="120"/>
      <c r="EZ41" s="120"/>
      <c r="FA41" s="120"/>
      <c r="FB41" s="120"/>
      <c r="FC41" s="120"/>
      <c r="FD41" s="120"/>
      <c r="FE41" s="120"/>
      <c r="FF41" s="120"/>
      <c r="FG41" s="120"/>
      <c r="FH41" s="120"/>
      <c r="FI41" s="120"/>
      <c r="FJ41" s="120"/>
      <c r="FK41" s="120"/>
      <c r="FL41" s="120"/>
      <c r="FM41" s="120"/>
      <c r="FN41" s="120"/>
      <c r="FO41" s="120"/>
      <c r="FP41" s="120"/>
      <c r="FQ41" s="120"/>
      <c r="FR41" s="120"/>
      <c r="FS41" s="120"/>
      <c r="FT41" s="120"/>
      <c r="FU41" s="120"/>
      <c r="FV41" s="120"/>
      <c r="FW41" s="120"/>
      <c r="FX41" s="120"/>
      <c r="FY41" s="120"/>
      <c r="FZ41" s="120"/>
      <c r="GA41" s="120"/>
      <c r="GB41" s="120"/>
      <c r="GC41" s="120"/>
      <c r="GD41" s="120"/>
      <c r="GE41" s="120"/>
      <c r="GF41" s="120"/>
      <c r="GG41" s="120"/>
      <c r="GH41" s="120"/>
      <c r="GI41" s="120"/>
      <c r="GJ41" s="120"/>
      <c r="GK41" s="120"/>
      <c r="GL41" s="120"/>
      <c r="GM41" s="120"/>
      <c r="GN41" s="120"/>
      <c r="GO41" s="120"/>
      <c r="GP41" s="120"/>
      <c r="GQ41" s="120"/>
      <c r="GR41" s="120"/>
      <c r="GS41" s="120"/>
      <c r="GT41" s="120"/>
      <c r="GU41" s="120"/>
      <c r="GV41" s="120"/>
      <c r="GW41" s="120"/>
      <c r="GX41" s="120"/>
      <c r="GY41" s="120"/>
      <c r="GZ41" s="120"/>
      <c r="HA41" s="120"/>
      <c r="HB41" s="120"/>
      <c r="HC41" s="120"/>
      <c r="HD41" s="120"/>
      <c r="HE41" s="120"/>
      <c r="HF41" s="120"/>
      <c r="HG41" s="120"/>
      <c r="HH41" s="120"/>
      <c r="HI41" s="120"/>
      <c r="HJ41" s="120"/>
      <c r="HK41" s="120"/>
      <c r="HL41" s="120"/>
      <c r="HM41" s="120"/>
      <c r="HN41" s="120"/>
      <c r="HO41" s="120"/>
      <c r="HP41" s="120"/>
      <c r="HQ41" s="120"/>
      <c r="HR41" s="120"/>
      <c r="HS41" s="120"/>
      <c r="HT41" s="120"/>
      <c r="HU41" s="120"/>
      <c r="HV41" s="120"/>
      <c r="HW41" s="120"/>
      <c r="HX41" s="120"/>
      <c r="HY41" s="120"/>
      <c r="HZ41" s="120"/>
      <c r="IA41" s="120"/>
      <c r="IB41" s="120"/>
      <c r="IC41" s="120"/>
      <c r="ID41" s="120"/>
      <c r="IE41" s="120"/>
      <c r="IF41" s="120"/>
      <c r="IG41" s="120"/>
      <c r="IH41" s="120"/>
      <c r="II41" s="120"/>
      <c r="IJ41" s="120"/>
      <c r="IK41" s="120"/>
      <c r="IL41" s="120"/>
      <c r="IM41" s="120"/>
      <c r="IN41" s="120"/>
      <c r="IO41" s="120"/>
      <c r="IP41" s="120"/>
      <c r="IQ41" s="120"/>
      <c r="IR41" s="120"/>
      <c r="IS41" s="120"/>
      <c r="IT41" s="120"/>
      <c r="IU41" s="120"/>
    </row>
    <row r="42" spans="1:255" x14ac:dyDescent="0.2">
      <c r="A42" s="141"/>
      <c r="B42" s="142" t="s">
        <v>352</v>
      </c>
      <c r="C42" s="120"/>
      <c r="D42" s="142" t="s">
        <v>353</v>
      </c>
      <c r="E42" s="120"/>
      <c r="F42" s="142" t="s">
        <v>354</v>
      </c>
      <c r="G42" s="120"/>
      <c r="H42" s="142" t="s">
        <v>355</v>
      </c>
      <c r="I42" s="120"/>
      <c r="J42" s="142"/>
      <c r="K42" s="120"/>
      <c r="L42" s="142" t="s">
        <v>356</v>
      </c>
      <c r="M42" s="120"/>
      <c r="N42" s="120"/>
      <c r="O42" s="120"/>
      <c r="P42" s="120"/>
      <c r="Q42" s="120"/>
      <c r="R42" s="120"/>
      <c r="S42" s="120"/>
      <c r="T42" s="120"/>
      <c r="U42" s="120"/>
      <c r="V42" s="120"/>
      <c r="W42" s="120"/>
      <c r="X42" s="120"/>
      <c r="Y42" s="120"/>
      <c r="Z42" s="120"/>
      <c r="AA42" s="120"/>
      <c r="AB42" s="120"/>
      <c r="AC42" s="120"/>
      <c r="AD42" s="120"/>
      <c r="AE42" s="120"/>
      <c r="AF42" s="120"/>
      <c r="AG42" s="120"/>
      <c r="AH42" s="120"/>
      <c r="AI42" s="120"/>
      <c r="AJ42" s="120"/>
      <c r="AK42" s="120"/>
      <c r="AL42" s="120"/>
      <c r="AM42" s="120"/>
      <c r="AN42" s="120"/>
      <c r="AO42" s="120"/>
      <c r="AP42" s="120"/>
      <c r="AQ42" s="120"/>
      <c r="AR42" s="120"/>
      <c r="AS42" s="120"/>
      <c r="AT42" s="120"/>
      <c r="AU42" s="120"/>
      <c r="AV42" s="120"/>
      <c r="AW42" s="120"/>
      <c r="AX42" s="120"/>
      <c r="AY42" s="120"/>
      <c r="AZ42" s="120"/>
      <c r="BA42" s="120"/>
      <c r="BB42" s="120"/>
      <c r="BC42" s="120"/>
      <c r="BD42" s="120"/>
      <c r="BE42" s="120"/>
      <c r="BF42" s="120"/>
      <c r="BG42" s="120"/>
      <c r="BH42" s="120"/>
      <c r="BI42" s="120"/>
      <c r="BJ42" s="120"/>
      <c r="BK42" s="120"/>
      <c r="BL42" s="120"/>
      <c r="BM42" s="120"/>
      <c r="BN42" s="120"/>
      <c r="BO42" s="120"/>
      <c r="BP42" s="120"/>
      <c r="BQ42" s="120"/>
      <c r="BR42" s="120"/>
      <c r="BS42" s="120"/>
      <c r="BT42" s="120"/>
      <c r="BU42" s="120"/>
      <c r="BV42" s="120"/>
      <c r="BW42" s="120"/>
      <c r="BX42" s="120"/>
      <c r="BY42" s="120"/>
      <c r="BZ42" s="120"/>
      <c r="CA42" s="120"/>
      <c r="CB42" s="120"/>
      <c r="CC42" s="120"/>
      <c r="CD42" s="120"/>
      <c r="CE42" s="120"/>
      <c r="CF42" s="120"/>
      <c r="CG42" s="120"/>
      <c r="CH42" s="120"/>
      <c r="CI42" s="120"/>
      <c r="CJ42" s="120"/>
      <c r="CK42" s="120"/>
      <c r="CL42" s="120"/>
      <c r="CM42" s="120"/>
      <c r="CN42" s="120"/>
      <c r="CO42" s="120"/>
      <c r="CP42" s="120"/>
      <c r="CQ42" s="120"/>
      <c r="CR42" s="120"/>
      <c r="CS42" s="120"/>
      <c r="CT42" s="120"/>
      <c r="CU42" s="120"/>
      <c r="CV42" s="120"/>
      <c r="CW42" s="120"/>
      <c r="CX42" s="120"/>
      <c r="CY42" s="120"/>
      <c r="CZ42" s="120"/>
      <c r="DA42" s="120"/>
      <c r="DB42" s="120"/>
      <c r="DC42" s="120"/>
      <c r="DD42" s="120"/>
      <c r="DE42" s="120"/>
      <c r="DF42" s="120"/>
      <c r="DG42" s="120"/>
      <c r="DH42" s="120"/>
      <c r="DI42" s="120"/>
      <c r="DJ42" s="120"/>
      <c r="DK42" s="120"/>
      <c r="DL42" s="120"/>
      <c r="DM42" s="120"/>
      <c r="DN42" s="120"/>
      <c r="DO42" s="120"/>
      <c r="DP42" s="120"/>
      <c r="DQ42" s="120"/>
      <c r="DR42" s="120"/>
      <c r="DS42" s="120"/>
      <c r="DT42" s="120"/>
      <c r="DU42" s="120"/>
      <c r="DV42" s="120"/>
      <c r="DW42" s="120"/>
      <c r="DX42" s="120"/>
      <c r="DY42" s="120"/>
      <c r="DZ42" s="120"/>
      <c r="EA42" s="120"/>
      <c r="EB42" s="120"/>
      <c r="EC42" s="120"/>
      <c r="ED42" s="120"/>
      <c r="EE42" s="120"/>
      <c r="EF42" s="120"/>
      <c r="EG42" s="120"/>
      <c r="EH42" s="120"/>
      <c r="EI42" s="120"/>
      <c r="EJ42" s="120"/>
      <c r="EK42" s="120"/>
      <c r="EL42" s="120"/>
      <c r="EM42" s="120"/>
      <c r="EN42" s="120"/>
      <c r="EO42" s="120"/>
      <c r="EP42" s="120"/>
      <c r="EQ42" s="120"/>
      <c r="ER42" s="120"/>
      <c r="ES42" s="120"/>
      <c r="ET42" s="120"/>
      <c r="EU42" s="120"/>
      <c r="EV42" s="120"/>
      <c r="EW42" s="120"/>
      <c r="EX42" s="120"/>
      <c r="EY42" s="120"/>
      <c r="EZ42" s="120"/>
      <c r="FA42" s="120"/>
      <c r="FB42" s="120"/>
      <c r="FC42" s="120"/>
      <c r="FD42" s="120"/>
      <c r="FE42" s="120"/>
      <c r="FF42" s="120"/>
      <c r="FG42" s="120"/>
      <c r="FH42" s="120"/>
      <c r="FI42" s="120"/>
      <c r="FJ42" s="120"/>
      <c r="FK42" s="120"/>
      <c r="FL42" s="120"/>
      <c r="FM42" s="120"/>
      <c r="FN42" s="120"/>
      <c r="FO42" s="120"/>
      <c r="FP42" s="120"/>
      <c r="FQ42" s="120"/>
      <c r="FR42" s="120"/>
      <c r="FS42" s="120"/>
      <c r="FT42" s="120"/>
      <c r="FU42" s="120"/>
      <c r="FV42" s="120"/>
      <c r="FW42" s="120"/>
      <c r="FX42" s="120"/>
      <c r="FY42" s="120"/>
      <c r="FZ42" s="120"/>
      <c r="GA42" s="120"/>
      <c r="GB42" s="120"/>
      <c r="GC42" s="120"/>
      <c r="GD42" s="120"/>
      <c r="GE42" s="120"/>
      <c r="GF42" s="120"/>
      <c r="GG42" s="120"/>
      <c r="GH42" s="120"/>
      <c r="GI42" s="120"/>
      <c r="GJ42" s="120"/>
      <c r="GK42" s="120"/>
      <c r="GL42" s="120"/>
      <c r="GM42" s="120"/>
      <c r="GN42" s="120"/>
      <c r="GO42" s="120"/>
      <c r="GP42" s="120"/>
      <c r="GQ42" s="120"/>
      <c r="GR42" s="120"/>
      <c r="GS42" s="120"/>
      <c r="GT42" s="120"/>
      <c r="GU42" s="120"/>
      <c r="GV42" s="120"/>
      <c r="GW42" s="120"/>
      <c r="GX42" s="120"/>
      <c r="GY42" s="120"/>
      <c r="GZ42" s="120"/>
      <c r="HA42" s="120"/>
      <c r="HB42" s="120"/>
      <c r="HC42" s="120"/>
      <c r="HD42" s="120"/>
      <c r="HE42" s="120"/>
      <c r="HF42" s="120"/>
      <c r="HG42" s="120"/>
      <c r="HH42" s="120"/>
      <c r="HI42" s="120"/>
      <c r="HJ42" s="120"/>
      <c r="HK42" s="120"/>
      <c r="HL42" s="120"/>
      <c r="HM42" s="120"/>
      <c r="HN42" s="120"/>
      <c r="HO42" s="120"/>
      <c r="HP42" s="120"/>
      <c r="HQ42" s="120"/>
      <c r="HR42" s="120"/>
      <c r="HS42" s="120"/>
      <c r="HT42" s="120"/>
      <c r="HU42" s="120"/>
      <c r="HV42" s="120"/>
      <c r="HW42" s="120"/>
      <c r="HX42" s="120"/>
      <c r="HY42" s="120"/>
      <c r="HZ42" s="120"/>
      <c r="IA42" s="120"/>
      <c r="IB42" s="120"/>
      <c r="IC42" s="120"/>
      <c r="ID42" s="120"/>
      <c r="IE42" s="120"/>
      <c r="IF42" s="120"/>
      <c r="IG42" s="120"/>
      <c r="IH42" s="120"/>
      <c r="II42" s="120"/>
      <c r="IJ42" s="120"/>
      <c r="IK42" s="120"/>
      <c r="IL42" s="120"/>
      <c r="IM42" s="120"/>
      <c r="IN42" s="120"/>
      <c r="IO42" s="120"/>
      <c r="IP42" s="120"/>
      <c r="IQ42" s="120"/>
      <c r="IR42" s="120"/>
      <c r="IS42" s="120"/>
      <c r="IT42" s="120"/>
      <c r="IU42" s="120"/>
    </row>
    <row r="43" spans="1:255" x14ac:dyDescent="0.2">
      <c r="A43" s="141"/>
      <c r="B43" s="217"/>
      <c r="C43" s="120"/>
      <c r="D43" s="217"/>
      <c r="E43" s="120"/>
      <c r="F43" s="217"/>
      <c r="G43" s="120"/>
      <c r="H43" s="217"/>
      <c r="I43" s="120"/>
      <c r="J43" s="120"/>
      <c r="K43" s="120"/>
      <c r="L43" s="223">
        <f>F43+H43</f>
        <v>0</v>
      </c>
      <c r="M43" s="120"/>
      <c r="N43" s="120"/>
      <c r="O43" s="120"/>
      <c r="P43" s="120"/>
      <c r="Q43" s="120"/>
      <c r="R43" s="120"/>
      <c r="S43" s="120"/>
      <c r="T43" s="120"/>
      <c r="U43" s="120"/>
      <c r="V43" s="120"/>
      <c r="W43" s="120"/>
      <c r="X43" s="120"/>
      <c r="Y43" s="120"/>
      <c r="Z43" s="120"/>
      <c r="AA43" s="120"/>
      <c r="AB43" s="120"/>
      <c r="AC43" s="120"/>
      <c r="AD43" s="120"/>
      <c r="AE43" s="120"/>
      <c r="AF43" s="120"/>
      <c r="AG43" s="120"/>
      <c r="AH43" s="120"/>
      <c r="AI43" s="120"/>
      <c r="AJ43" s="120"/>
      <c r="AK43" s="120"/>
      <c r="AL43" s="120"/>
      <c r="AM43" s="120"/>
      <c r="AN43" s="120"/>
      <c r="AO43" s="120"/>
      <c r="AP43" s="120"/>
      <c r="AQ43" s="120"/>
      <c r="AR43" s="120"/>
      <c r="AS43" s="120"/>
      <c r="AT43" s="120"/>
      <c r="AU43" s="120"/>
      <c r="AV43" s="120"/>
      <c r="AW43" s="120"/>
      <c r="AX43" s="120"/>
      <c r="AY43" s="120"/>
      <c r="AZ43" s="120"/>
      <c r="BA43" s="120"/>
      <c r="BB43" s="120"/>
      <c r="BC43" s="120"/>
      <c r="BD43" s="120"/>
      <c r="BE43" s="120"/>
      <c r="BF43" s="120"/>
      <c r="BG43" s="120"/>
      <c r="BH43" s="120"/>
      <c r="BI43" s="120"/>
      <c r="BJ43" s="120"/>
      <c r="BK43" s="120"/>
      <c r="BL43" s="120"/>
      <c r="BM43" s="120"/>
      <c r="BN43" s="120"/>
      <c r="BO43" s="120"/>
      <c r="BP43" s="120"/>
      <c r="BQ43" s="120"/>
      <c r="BR43" s="120"/>
      <c r="BS43" s="120"/>
      <c r="BT43" s="120"/>
      <c r="BU43" s="120"/>
      <c r="BV43" s="120"/>
      <c r="BW43" s="120"/>
      <c r="BX43" s="120"/>
      <c r="BY43" s="120"/>
      <c r="BZ43" s="120"/>
      <c r="CA43" s="120"/>
      <c r="CB43" s="120"/>
      <c r="CC43" s="120"/>
      <c r="CD43" s="120"/>
      <c r="CE43" s="120"/>
      <c r="CF43" s="120"/>
      <c r="CG43" s="120"/>
      <c r="CH43" s="120"/>
      <c r="CI43" s="120"/>
      <c r="CJ43" s="120"/>
      <c r="CK43" s="120"/>
      <c r="CL43" s="120"/>
      <c r="CM43" s="120"/>
      <c r="CN43" s="120"/>
      <c r="CO43" s="120"/>
      <c r="CP43" s="120"/>
      <c r="CQ43" s="120"/>
      <c r="CR43" s="120"/>
      <c r="CS43" s="120"/>
      <c r="CT43" s="120"/>
      <c r="CU43" s="120"/>
      <c r="CV43" s="120"/>
      <c r="CW43" s="120"/>
      <c r="CX43" s="120"/>
      <c r="CY43" s="120"/>
      <c r="CZ43" s="120"/>
      <c r="DA43" s="120"/>
      <c r="DB43" s="120"/>
      <c r="DC43" s="120"/>
      <c r="DD43" s="120"/>
      <c r="DE43" s="120"/>
      <c r="DF43" s="120"/>
      <c r="DG43" s="120"/>
      <c r="DH43" s="120"/>
      <c r="DI43" s="120"/>
      <c r="DJ43" s="120"/>
      <c r="DK43" s="120"/>
      <c r="DL43" s="120"/>
      <c r="DM43" s="120"/>
      <c r="DN43" s="120"/>
      <c r="DO43" s="120"/>
      <c r="DP43" s="120"/>
      <c r="DQ43" s="120"/>
      <c r="DR43" s="120"/>
      <c r="DS43" s="120"/>
      <c r="DT43" s="120"/>
      <c r="DU43" s="120"/>
      <c r="DV43" s="120"/>
      <c r="DW43" s="120"/>
      <c r="DX43" s="120"/>
      <c r="DY43" s="120"/>
      <c r="DZ43" s="120"/>
      <c r="EA43" s="120"/>
      <c r="EB43" s="120"/>
      <c r="EC43" s="120"/>
      <c r="ED43" s="120"/>
      <c r="EE43" s="120"/>
      <c r="EF43" s="120"/>
      <c r="EG43" s="120"/>
      <c r="EH43" s="120"/>
      <c r="EI43" s="120"/>
      <c r="EJ43" s="120"/>
      <c r="EK43" s="120"/>
      <c r="EL43" s="120"/>
      <c r="EM43" s="120"/>
      <c r="EN43" s="120"/>
      <c r="EO43" s="120"/>
      <c r="EP43" s="120"/>
      <c r="EQ43" s="120"/>
      <c r="ER43" s="120"/>
      <c r="ES43" s="120"/>
      <c r="ET43" s="120"/>
      <c r="EU43" s="120"/>
      <c r="EV43" s="120"/>
      <c r="EW43" s="120"/>
      <c r="EX43" s="120"/>
      <c r="EY43" s="120"/>
      <c r="EZ43" s="120"/>
      <c r="FA43" s="120"/>
      <c r="FB43" s="120"/>
      <c r="FC43" s="120"/>
      <c r="FD43" s="120"/>
      <c r="FE43" s="120"/>
      <c r="FF43" s="120"/>
      <c r="FG43" s="120"/>
      <c r="FH43" s="120"/>
      <c r="FI43" s="120"/>
      <c r="FJ43" s="120"/>
      <c r="FK43" s="120"/>
      <c r="FL43" s="120"/>
      <c r="FM43" s="120"/>
      <c r="FN43" s="120"/>
      <c r="FO43" s="120"/>
      <c r="FP43" s="120"/>
      <c r="FQ43" s="120"/>
      <c r="FR43" s="120"/>
      <c r="FS43" s="120"/>
      <c r="FT43" s="120"/>
      <c r="FU43" s="120"/>
      <c r="FV43" s="120"/>
      <c r="FW43" s="120"/>
      <c r="FX43" s="120"/>
      <c r="FY43" s="120"/>
      <c r="FZ43" s="120"/>
      <c r="GA43" s="120"/>
      <c r="GB43" s="120"/>
      <c r="GC43" s="120"/>
      <c r="GD43" s="120"/>
      <c r="GE43" s="120"/>
      <c r="GF43" s="120"/>
      <c r="GG43" s="120"/>
      <c r="GH43" s="120"/>
      <c r="GI43" s="120"/>
      <c r="GJ43" s="120"/>
      <c r="GK43" s="120"/>
      <c r="GL43" s="120"/>
      <c r="GM43" s="120"/>
      <c r="GN43" s="120"/>
      <c r="GO43" s="120"/>
      <c r="GP43" s="120"/>
      <c r="GQ43" s="120"/>
      <c r="GR43" s="120"/>
      <c r="GS43" s="120"/>
      <c r="GT43" s="120"/>
      <c r="GU43" s="120"/>
      <c r="GV43" s="120"/>
      <c r="GW43" s="120"/>
      <c r="GX43" s="120"/>
      <c r="GY43" s="120"/>
      <c r="GZ43" s="120"/>
      <c r="HA43" s="120"/>
      <c r="HB43" s="120"/>
      <c r="HC43" s="120"/>
      <c r="HD43" s="120"/>
      <c r="HE43" s="120"/>
      <c r="HF43" s="120"/>
      <c r="HG43" s="120"/>
      <c r="HH43" s="120"/>
      <c r="HI43" s="120"/>
      <c r="HJ43" s="120"/>
      <c r="HK43" s="120"/>
      <c r="HL43" s="120"/>
      <c r="HM43" s="120"/>
      <c r="HN43" s="120"/>
      <c r="HO43" s="120"/>
      <c r="HP43" s="120"/>
      <c r="HQ43" s="120"/>
      <c r="HR43" s="120"/>
      <c r="HS43" s="120"/>
      <c r="HT43" s="120"/>
      <c r="HU43" s="120"/>
      <c r="HV43" s="120"/>
      <c r="HW43" s="120"/>
      <c r="HX43" s="120"/>
      <c r="HY43" s="120"/>
      <c r="HZ43" s="120"/>
      <c r="IA43" s="120"/>
      <c r="IB43" s="120"/>
      <c r="IC43" s="120"/>
      <c r="ID43" s="120"/>
      <c r="IE43" s="120"/>
      <c r="IF43" s="120"/>
      <c r="IG43" s="120"/>
      <c r="IH43" s="120"/>
      <c r="II43" s="120"/>
      <c r="IJ43" s="120"/>
      <c r="IK43" s="120"/>
      <c r="IL43" s="120"/>
      <c r="IM43" s="120"/>
      <c r="IN43" s="120"/>
      <c r="IO43" s="120"/>
      <c r="IP43" s="120"/>
      <c r="IQ43" s="120"/>
      <c r="IR43" s="120"/>
      <c r="IS43" s="120"/>
      <c r="IT43" s="120"/>
      <c r="IU43" s="120"/>
    </row>
    <row r="44" spans="1:255" x14ac:dyDescent="0.2">
      <c r="A44" s="141"/>
      <c r="B44" s="120"/>
      <c r="C44" s="120"/>
      <c r="D44" s="120"/>
      <c r="E44" s="120"/>
      <c r="F44" s="120"/>
      <c r="G44" s="120"/>
      <c r="H44" s="120"/>
      <c r="I44" s="120"/>
      <c r="J44" s="120"/>
      <c r="K44" s="120"/>
      <c r="L44" s="120"/>
      <c r="M44" s="120"/>
      <c r="N44" s="120"/>
      <c r="O44" s="120"/>
      <c r="P44" s="120"/>
      <c r="Q44" s="120"/>
      <c r="R44" s="120"/>
      <c r="S44" s="120"/>
      <c r="T44" s="120"/>
      <c r="U44" s="120"/>
      <c r="V44" s="120"/>
      <c r="W44" s="120"/>
      <c r="X44" s="120"/>
      <c r="Y44" s="120"/>
      <c r="Z44" s="120"/>
      <c r="AA44" s="120"/>
      <c r="AB44" s="120"/>
      <c r="AC44" s="120"/>
      <c r="AD44" s="120"/>
      <c r="AE44" s="120"/>
      <c r="AF44" s="120"/>
      <c r="AG44" s="120"/>
      <c r="AH44" s="120"/>
      <c r="AI44" s="120"/>
      <c r="AJ44" s="120"/>
      <c r="AK44" s="120"/>
      <c r="AL44" s="120"/>
      <c r="AM44" s="120"/>
      <c r="AN44" s="120"/>
      <c r="AO44" s="120"/>
      <c r="AP44" s="120"/>
      <c r="AQ44" s="120"/>
      <c r="AR44" s="120"/>
      <c r="AS44" s="120"/>
      <c r="AT44" s="120"/>
      <c r="AU44" s="120"/>
      <c r="AV44" s="120"/>
      <c r="AW44" s="120"/>
      <c r="AX44" s="120"/>
      <c r="AY44" s="120"/>
      <c r="AZ44" s="120"/>
      <c r="BA44" s="120"/>
      <c r="BB44" s="120"/>
      <c r="BC44" s="120"/>
      <c r="BD44" s="120"/>
      <c r="BE44" s="120"/>
      <c r="BF44" s="120"/>
      <c r="BG44" s="120"/>
      <c r="BH44" s="120"/>
      <c r="BI44" s="120"/>
      <c r="BJ44" s="120"/>
      <c r="BK44" s="120"/>
      <c r="BL44" s="120"/>
      <c r="BM44" s="120"/>
      <c r="BN44" s="120"/>
      <c r="BO44" s="120"/>
      <c r="BP44" s="120"/>
      <c r="BQ44" s="120"/>
      <c r="BR44" s="120"/>
      <c r="BS44" s="120"/>
      <c r="BT44" s="120"/>
      <c r="BU44" s="120"/>
      <c r="BV44" s="120"/>
      <c r="BW44" s="120"/>
      <c r="BX44" s="120"/>
      <c r="BY44" s="120"/>
      <c r="BZ44" s="120"/>
      <c r="CA44" s="120"/>
      <c r="CB44" s="120"/>
      <c r="CC44" s="120"/>
      <c r="CD44" s="120"/>
      <c r="CE44" s="120"/>
      <c r="CF44" s="120"/>
      <c r="CG44" s="120"/>
      <c r="CH44" s="120"/>
      <c r="CI44" s="120"/>
      <c r="CJ44" s="120"/>
      <c r="CK44" s="120"/>
      <c r="CL44" s="120"/>
      <c r="CM44" s="120"/>
      <c r="CN44" s="120"/>
      <c r="CO44" s="120"/>
      <c r="CP44" s="120"/>
      <c r="CQ44" s="120"/>
      <c r="CR44" s="120"/>
      <c r="CS44" s="120"/>
      <c r="CT44" s="120"/>
      <c r="CU44" s="120"/>
      <c r="CV44" s="120"/>
      <c r="CW44" s="120"/>
      <c r="CX44" s="120"/>
      <c r="CY44" s="120"/>
      <c r="CZ44" s="120"/>
      <c r="DA44" s="120"/>
      <c r="DB44" s="120"/>
      <c r="DC44" s="120"/>
      <c r="DD44" s="120"/>
      <c r="DE44" s="120"/>
      <c r="DF44" s="120"/>
      <c r="DG44" s="120"/>
      <c r="DH44" s="120"/>
      <c r="DI44" s="120"/>
      <c r="DJ44" s="120"/>
      <c r="DK44" s="120"/>
      <c r="DL44" s="120"/>
      <c r="DM44" s="120"/>
      <c r="DN44" s="120"/>
      <c r="DO44" s="120"/>
      <c r="DP44" s="120"/>
      <c r="DQ44" s="120"/>
      <c r="DR44" s="120"/>
      <c r="DS44" s="120"/>
      <c r="DT44" s="120"/>
      <c r="DU44" s="120"/>
      <c r="DV44" s="120"/>
      <c r="DW44" s="120"/>
      <c r="DX44" s="120"/>
      <c r="DY44" s="120"/>
      <c r="DZ44" s="120"/>
      <c r="EA44" s="120"/>
      <c r="EB44" s="120"/>
      <c r="EC44" s="120"/>
      <c r="ED44" s="120"/>
      <c r="EE44" s="120"/>
      <c r="EF44" s="120"/>
      <c r="EG44" s="120"/>
      <c r="EH44" s="120"/>
      <c r="EI44" s="120"/>
      <c r="EJ44" s="120"/>
      <c r="EK44" s="120"/>
      <c r="EL44" s="120"/>
      <c r="EM44" s="120"/>
      <c r="EN44" s="120"/>
      <c r="EO44" s="120"/>
      <c r="EP44" s="120"/>
      <c r="EQ44" s="120"/>
      <c r="ER44" s="120"/>
      <c r="ES44" s="120"/>
      <c r="ET44" s="120"/>
      <c r="EU44" s="120"/>
      <c r="EV44" s="120"/>
      <c r="EW44" s="120"/>
      <c r="EX44" s="120"/>
      <c r="EY44" s="120"/>
      <c r="EZ44" s="120"/>
      <c r="FA44" s="120"/>
      <c r="FB44" s="120"/>
      <c r="FC44" s="120"/>
      <c r="FD44" s="120"/>
      <c r="FE44" s="120"/>
      <c r="FF44" s="120"/>
      <c r="FG44" s="120"/>
      <c r="FH44" s="120"/>
      <c r="FI44" s="120"/>
      <c r="FJ44" s="120"/>
      <c r="FK44" s="120"/>
      <c r="FL44" s="120"/>
      <c r="FM44" s="120"/>
      <c r="FN44" s="120"/>
      <c r="FO44" s="120"/>
      <c r="FP44" s="120"/>
      <c r="FQ44" s="120"/>
      <c r="FR44" s="120"/>
      <c r="FS44" s="120"/>
      <c r="FT44" s="120"/>
      <c r="FU44" s="120"/>
      <c r="FV44" s="120"/>
      <c r="FW44" s="120"/>
      <c r="FX44" s="120"/>
      <c r="FY44" s="120"/>
      <c r="FZ44" s="120"/>
      <c r="GA44" s="120"/>
      <c r="GB44" s="120"/>
      <c r="GC44" s="120"/>
      <c r="GD44" s="120"/>
      <c r="GE44" s="120"/>
      <c r="GF44" s="120"/>
      <c r="GG44" s="120"/>
      <c r="GH44" s="120"/>
      <c r="GI44" s="120"/>
      <c r="GJ44" s="120"/>
      <c r="GK44" s="120"/>
      <c r="GL44" s="120"/>
      <c r="GM44" s="120"/>
      <c r="GN44" s="120"/>
      <c r="GO44" s="120"/>
      <c r="GP44" s="120"/>
      <c r="GQ44" s="120"/>
      <c r="GR44" s="120"/>
      <c r="GS44" s="120"/>
      <c r="GT44" s="120"/>
      <c r="GU44" s="120"/>
      <c r="GV44" s="120"/>
      <c r="GW44" s="120"/>
      <c r="GX44" s="120"/>
      <c r="GY44" s="120"/>
      <c r="GZ44" s="120"/>
      <c r="HA44" s="120"/>
      <c r="HB44" s="120"/>
      <c r="HC44" s="120"/>
      <c r="HD44" s="120"/>
      <c r="HE44" s="120"/>
      <c r="HF44" s="120"/>
      <c r="HG44" s="120"/>
      <c r="HH44" s="120"/>
      <c r="HI44" s="120"/>
      <c r="HJ44" s="120"/>
      <c r="HK44" s="120"/>
      <c r="HL44" s="120"/>
      <c r="HM44" s="120"/>
      <c r="HN44" s="120"/>
      <c r="HO44" s="120"/>
      <c r="HP44" s="120"/>
      <c r="HQ44" s="120"/>
      <c r="HR44" s="120"/>
      <c r="HS44" s="120"/>
      <c r="HT44" s="120"/>
      <c r="HU44" s="120"/>
      <c r="HV44" s="120"/>
      <c r="HW44" s="120"/>
      <c r="HX44" s="120"/>
      <c r="HY44" s="120"/>
      <c r="HZ44" s="120"/>
      <c r="IA44" s="120"/>
      <c r="IB44" s="120"/>
      <c r="IC44" s="120"/>
      <c r="ID44" s="120"/>
      <c r="IE44" s="120"/>
      <c r="IF44" s="120"/>
      <c r="IG44" s="120"/>
      <c r="IH44" s="120"/>
      <c r="II44" s="120"/>
      <c r="IJ44" s="120"/>
      <c r="IK44" s="120"/>
      <c r="IL44" s="120"/>
      <c r="IM44" s="120"/>
      <c r="IN44" s="120"/>
      <c r="IO44" s="120"/>
      <c r="IP44" s="120"/>
      <c r="IQ44" s="120"/>
      <c r="IR44" s="120"/>
      <c r="IS44" s="120"/>
      <c r="IT44" s="120"/>
      <c r="IU44" s="120"/>
    </row>
    <row r="45" spans="1:255" x14ac:dyDescent="0.2">
      <c r="A45" s="141"/>
      <c r="B45" s="120"/>
      <c r="C45" s="120"/>
      <c r="D45" s="120"/>
      <c r="E45" s="120"/>
      <c r="F45" s="120"/>
      <c r="G45" s="120"/>
      <c r="H45" s="120"/>
      <c r="I45" s="120"/>
      <c r="J45" s="120"/>
      <c r="K45" s="120"/>
      <c r="L45" s="120"/>
      <c r="M45" s="120"/>
      <c r="N45" s="120"/>
      <c r="O45" s="120"/>
      <c r="P45" s="120"/>
      <c r="Q45" s="120"/>
      <c r="R45" s="120"/>
      <c r="S45" s="120"/>
      <c r="T45" s="120"/>
      <c r="U45" s="120"/>
      <c r="V45" s="120"/>
      <c r="W45" s="120"/>
      <c r="X45" s="120"/>
      <c r="Y45" s="120"/>
      <c r="Z45" s="120"/>
      <c r="AA45" s="120"/>
      <c r="AB45" s="120"/>
      <c r="AC45" s="120"/>
      <c r="AD45" s="120"/>
      <c r="AE45" s="120"/>
      <c r="AF45" s="120"/>
      <c r="AG45" s="120"/>
      <c r="AH45" s="120"/>
      <c r="AI45" s="120"/>
      <c r="AJ45" s="120"/>
      <c r="AK45" s="120"/>
      <c r="AL45" s="120"/>
      <c r="AM45" s="120"/>
      <c r="AN45" s="120"/>
      <c r="AO45" s="120"/>
      <c r="AP45" s="120"/>
      <c r="AQ45" s="120"/>
      <c r="AR45" s="120"/>
      <c r="AS45" s="120"/>
      <c r="AT45" s="120"/>
      <c r="AU45" s="120"/>
      <c r="AV45" s="120"/>
      <c r="AW45" s="120"/>
      <c r="AX45" s="120"/>
      <c r="AY45" s="120"/>
      <c r="AZ45" s="120"/>
      <c r="BA45" s="120"/>
      <c r="BB45" s="120"/>
      <c r="BC45" s="120"/>
      <c r="BD45" s="120"/>
      <c r="BE45" s="120"/>
      <c r="BF45" s="120"/>
      <c r="BG45" s="120"/>
      <c r="BH45" s="120"/>
      <c r="BI45" s="120"/>
      <c r="BJ45" s="120"/>
      <c r="BK45" s="120"/>
      <c r="BL45" s="120"/>
      <c r="BM45" s="120"/>
      <c r="BN45" s="120"/>
      <c r="BO45" s="120"/>
      <c r="BP45" s="120"/>
      <c r="BQ45" s="120"/>
      <c r="BR45" s="120"/>
      <c r="BS45" s="120"/>
      <c r="BT45" s="120"/>
      <c r="BU45" s="120"/>
      <c r="BV45" s="120"/>
      <c r="BW45" s="120"/>
      <c r="BX45" s="120"/>
      <c r="BY45" s="120"/>
      <c r="BZ45" s="120"/>
      <c r="CA45" s="120"/>
      <c r="CB45" s="120"/>
      <c r="CC45" s="120"/>
      <c r="CD45" s="120"/>
      <c r="CE45" s="120"/>
      <c r="CF45" s="120"/>
      <c r="CG45" s="120"/>
      <c r="CH45" s="120"/>
      <c r="CI45" s="120"/>
      <c r="CJ45" s="120"/>
      <c r="CK45" s="120"/>
      <c r="CL45" s="120"/>
      <c r="CM45" s="120"/>
      <c r="CN45" s="120"/>
      <c r="CO45" s="120"/>
      <c r="CP45" s="120"/>
      <c r="CQ45" s="120"/>
      <c r="CR45" s="120"/>
      <c r="CS45" s="120"/>
      <c r="CT45" s="120"/>
      <c r="CU45" s="120"/>
      <c r="CV45" s="120"/>
      <c r="CW45" s="120"/>
      <c r="CX45" s="120"/>
      <c r="CY45" s="120"/>
      <c r="CZ45" s="120"/>
      <c r="DA45" s="120"/>
      <c r="DB45" s="120"/>
      <c r="DC45" s="120"/>
      <c r="DD45" s="120"/>
      <c r="DE45" s="120"/>
      <c r="DF45" s="120"/>
      <c r="DG45" s="120"/>
      <c r="DH45" s="120"/>
      <c r="DI45" s="120"/>
      <c r="DJ45" s="120"/>
      <c r="DK45" s="120"/>
      <c r="DL45" s="120"/>
      <c r="DM45" s="120"/>
      <c r="DN45" s="120"/>
      <c r="DO45" s="120"/>
      <c r="DP45" s="120"/>
      <c r="DQ45" s="120"/>
      <c r="DR45" s="120"/>
      <c r="DS45" s="120"/>
      <c r="DT45" s="120"/>
      <c r="DU45" s="120"/>
      <c r="DV45" s="120"/>
      <c r="DW45" s="120"/>
      <c r="DX45" s="120"/>
      <c r="DY45" s="120"/>
      <c r="DZ45" s="120"/>
      <c r="EA45" s="120"/>
      <c r="EB45" s="120"/>
      <c r="EC45" s="120"/>
      <c r="ED45" s="120"/>
      <c r="EE45" s="120"/>
      <c r="EF45" s="120"/>
      <c r="EG45" s="120"/>
      <c r="EH45" s="120"/>
      <c r="EI45" s="120"/>
      <c r="EJ45" s="120"/>
      <c r="EK45" s="120"/>
      <c r="EL45" s="120"/>
      <c r="EM45" s="120"/>
      <c r="EN45" s="120"/>
      <c r="EO45" s="120"/>
      <c r="EP45" s="120"/>
      <c r="EQ45" s="120"/>
      <c r="ER45" s="120"/>
      <c r="ES45" s="120"/>
      <c r="ET45" s="120"/>
      <c r="EU45" s="120"/>
      <c r="EV45" s="120"/>
      <c r="EW45" s="120"/>
      <c r="EX45" s="120"/>
      <c r="EY45" s="120"/>
      <c r="EZ45" s="120"/>
      <c r="FA45" s="120"/>
      <c r="FB45" s="120"/>
      <c r="FC45" s="120"/>
      <c r="FD45" s="120"/>
      <c r="FE45" s="120"/>
      <c r="FF45" s="120"/>
      <c r="FG45" s="120"/>
      <c r="FH45" s="120"/>
      <c r="FI45" s="120"/>
      <c r="FJ45" s="120"/>
      <c r="FK45" s="120"/>
      <c r="FL45" s="120"/>
      <c r="FM45" s="120"/>
      <c r="FN45" s="120"/>
      <c r="FO45" s="120"/>
      <c r="FP45" s="120"/>
      <c r="FQ45" s="120"/>
      <c r="FR45" s="120"/>
      <c r="FS45" s="120"/>
      <c r="FT45" s="120"/>
      <c r="FU45" s="120"/>
      <c r="FV45" s="120"/>
      <c r="FW45" s="120"/>
      <c r="FX45" s="120"/>
      <c r="FY45" s="120"/>
      <c r="FZ45" s="120"/>
      <c r="GA45" s="120"/>
      <c r="GB45" s="120"/>
      <c r="GC45" s="120"/>
      <c r="GD45" s="120"/>
      <c r="GE45" s="120"/>
      <c r="GF45" s="120"/>
      <c r="GG45" s="120"/>
      <c r="GH45" s="120"/>
      <c r="GI45" s="120"/>
      <c r="GJ45" s="120"/>
      <c r="GK45" s="120"/>
      <c r="GL45" s="120"/>
      <c r="GM45" s="120"/>
      <c r="GN45" s="120"/>
      <c r="GO45" s="120"/>
      <c r="GP45" s="120"/>
      <c r="GQ45" s="120"/>
      <c r="GR45" s="120"/>
      <c r="GS45" s="120"/>
      <c r="GT45" s="120"/>
      <c r="GU45" s="120"/>
      <c r="GV45" s="120"/>
      <c r="GW45" s="120"/>
      <c r="GX45" s="120"/>
      <c r="GY45" s="120"/>
      <c r="GZ45" s="120"/>
      <c r="HA45" s="120"/>
      <c r="HB45" s="120"/>
      <c r="HC45" s="120"/>
      <c r="HD45" s="120"/>
      <c r="HE45" s="120"/>
      <c r="HF45" s="120"/>
      <c r="HG45" s="120"/>
      <c r="HH45" s="120"/>
      <c r="HI45" s="120"/>
      <c r="HJ45" s="120"/>
      <c r="HK45" s="120"/>
      <c r="HL45" s="120"/>
      <c r="HM45" s="120"/>
      <c r="HN45" s="120"/>
      <c r="HO45" s="120"/>
      <c r="HP45" s="120"/>
      <c r="HQ45" s="120"/>
      <c r="HR45" s="120"/>
      <c r="HS45" s="120"/>
      <c r="HT45" s="120"/>
      <c r="HU45" s="120"/>
      <c r="HV45" s="120"/>
      <c r="HW45" s="120"/>
      <c r="HX45" s="120"/>
      <c r="HY45" s="120"/>
      <c r="HZ45" s="120"/>
      <c r="IA45" s="120"/>
      <c r="IB45" s="120"/>
      <c r="IC45" s="120"/>
      <c r="ID45" s="120"/>
      <c r="IE45" s="120"/>
      <c r="IF45" s="120"/>
      <c r="IG45" s="120"/>
      <c r="IH45" s="120"/>
      <c r="II45" s="120"/>
      <c r="IJ45" s="120"/>
      <c r="IK45" s="120"/>
      <c r="IL45" s="120"/>
      <c r="IM45" s="120"/>
      <c r="IN45" s="120"/>
      <c r="IO45" s="120"/>
      <c r="IP45" s="120"/>
      <c r="IQ45" s="120"/>
      <c r="IR45" s="120"/>
      <c r="IS45" s="120"/>
      <c r="IT45" s="120"/>
      <c r="IU45" s="120"/>
    </row>
    <row r="46" spans="1:255" x14ac:dyDescent="0.2">
      <c r="A46" s="120"/>
      <c r="B46" s="120"/>
      <c r="C46" s="120"/>
      <c r="D46" s="120"/>
      <c r="E46" s="120"/>
      <c r="F46" s="120"/>
      <c r="G46" s="120"/>
      <c r="H46" s="120"/>
      <c r="I46" s="120"/>
      <c r="J46" s="120"/>
      <c r="K46" s="120"/>
      <c r="L46" s="120"/>
      <c r="M46" s="120"/>
      <c r="N46" s="120"/>
      <c r="O46" s="120"/>
      <c r="P46" s="120"/>
      <c r="Q46" s="120"/>
      <c r="R46" s="120"/>
      <c r="S46" s="120"/>
      <c r="T46" s="120"/>
      <c r="U46" s="120"/>
      <c r="V46" s="120"/>
      <c r="W46" s="120"/>
      <c r="X46" s="120"/>
      <c r="Y46" s="120"/>
      <c r="Z46" s="120"/>
      <c r="AA46" s="120"/>
      <c r="AB46" s="120"/>
      <c r="AC46" s="120"/>
      <c r="AD46" s="120"/>
      <c r="AE46" s="120"/>
      <c r="AF46" s="120"/>
      <c r="AG46" s="120"/>
      <c r="AH46" s="120"/>
      <c r="AI46" s="120"/>
      <c r="AJ46" s="120"/>
      <c r="AK46" s="120"/>
      <c r="AL46" s="120"/>
      <c r="AM46" s="120"/>
      <c r="AN46" s="120"/>
      <c r="AO46" s="120"/>
      <c r="AP46" s="120"/>
      <c r="AQ46" s="120"/>
      <c r="AR46" s="120"/>
      <c r="AS46" s="120"/>
      <c r="AT46" s="120"/>
      <c r="AU46" s="120"/>
      <c r="AV46" s="120"/>
      <c r="AW46" s="120"/>
      <c r="AX46" s="120"/>
      <c r="AY46" s="120"/>
      <c r="AZ46" s="120"/>
      <c r="BA46" s="120"/>
      <c r="BB46" s="120"/>
      <c r="BC46" s="120"/>
      <c r="BD46" s="120"/>
      <c r="BE46" s="120"/>
      <c r="BF46" s="120"/>
      <c r="BG46" s="120"/>
      <c r="BH46" s="120"/>
      <c r="BI46" s="120"/>
      <c r="BJ46" s="120"/>
      <c r="BK46" s="120"/>
      <c r="BL46" s="120"/>
      <c r="BM46" s="120"/>
      <c r="BN46" s="120"/>
      <c r="BO46" s="120"/>
      <c r="BP46" s="120"/>
      <c r="BQ46" s="120"/>
      <c r="BR46" s="120"/>
      <c r="BS46" s="120"/>
      <c r="BT46" s="120"/>
      <c r="BU46" s="120"/>
      <c r="BV46" s="120"/>
      <c r="BW46" s="120"/>
      <c r="BX46" s="120"/>
      <c r="BY46" s="120"/>
      <c r="BZ46" s="120"/>
      <c r="CA46" s="120"/>
      <c r="CB46" s="120"/>
      <c r="CC46" s="120"/>
      <c r="CD46" s="120"/>
      <c r="CE46" s="120"/>
      <c r="CF46" s="120"/>
      <c r="CG46" s="120"/>
      <c r="CH46" s="120"/>
      <c r="CI46" s="120"/>
      <c r="CJ46" s="120"/>
      <c r="CK46" s="120"/>
      <c r="CL46" s="120"/>
      <c r="CM46" s="120"/>
      <c r="CN46" s="120"/>
      <c r="CO46" s="120"/>
      <c r="CP46" s="120"/>
      <c r="CQ46" s="120"/>
      <c r="CR46" s="120"/>
      <c r="CS46" s="120"/>
      <c r="CT46" s="120"/>
      <c r="CU46" s="120"/>
      <c r="CV46" s="120"/>
      <c r="CW46" s="120"/>
      <c r="CX46" s="120"/>
      <c r="CY46" s="120"/>
      <c r="CZ46" s="120"/>
      <c r="DA46" s="120"/>
      <c r="DB46" s="120"/>
      <c r="DC46" s="120"/>
      <c r="DD46" s="120"/>
      <c r="DE46" s="120"/>
      <c r="DF46" s="120"/>
      <c r="DG46" s="120"/>
      <c r="DH46" s="120"/>
      <c r="DI46" s="120"/>
      <c r="DJ46" s="120"/>
      <c r="DK46" s="120"/>
      <c r="DL46" s="120"/>
      <c r="DM46" s="120"/>
      <c r="DN46" s="120"/>
      <c r="DO46" s="120"/>
      <c r="DP46" s="120"/>
      <c r="DQ46" s="120"/>
      <c r="DR46" s="120"/>
      <c r="DS46" s="120"/>
      <c r="DT46" s="120"/>
      <c r="DU46" s="120"/>
      <c r="DV46" s="120"/>
      <c r="DW46" s="120"/>
      <c r="DX46" s="120"/>
      <c r="DY46" s="120"/>
      <c r="DZ46" s="120"/>
      <c r="EA46" s="120"/>
      <c r="EB46" s="120"/>
      <c r="EC46" s="120"/>
      <c r="ED46" s="120"/>
      <c r="EE46" s="120"/>
      <c r="EF46" s="120"/>
      <c r="EG46" s="120"/>
      <c r="EH46" s="120"/>
      <c r="EI46" s="120"/>
      <c r="EJ46" s="120"/>
      <c r="EK46" s="120"/>
      <c r="EL46" s="120"/>
      <c r="EM46" s="120"/>
      <c r="EN46" s="120"/>
      <c r="EO46" s="120"/>
      <c r="EP46" s="120"/>
      <c r="EQ46" s="120"/>
      <c r="ER46" s="120"/>
      <c r="ES46" s="120"/>
      <c r="ET46" s="120"/>
      <c r="EU46" s="120"/>
      <c r="EV46" s="120"/>
      <c r="EW46" s="120"/>
      <c r="EX46" s="120"/>
      <c r="EY46" s="120"/>
      <c r="EZ46" s="120"/>
      <c r="FA46" s="120"/>
      <c r="FB46" s="120"/>
      <c r="FC46" s="120"/>
      <c r="FD46" s="120"/>
      <c r="FE46" s="120"/>
      <c r="FF46" s="120"/>
      <c r="FG46" s="120"/>
      <c r="FH46" s="120"/>
      <c r="FI46" s="120"/>
      <c r="FJ46" s="120"/>
      <c r="FK46" s="120"/>
      <c r="FL46" s="120"/>
      <c r="FM46" s="120"/>
      <c r="FN46" s="120"/>
      <c r="FO46" s="120"/>
      <c r="FP46" s="120"/>
      <c r="FQ46" s="120"/>
      <c r="FR46" s="120"/>
      <c r="FS46" s="120"/>
      <c r="FT46" s="120"/>
      <c r="FU46" s="120"/>
      <c r="FV46" s="120"/>
      <c r="FW46" s="120"/>
      <c r="FX46" s="120"/>
      <c r="FY46" s="120"/>
      <c r="FZ46" s="120"/>
      <c r="GA46" s="120"/>
      <c r="GB46" s="120"/>
      <c r="GC46" s="120"/>
      <c r="GD46" s="120"/>
      <c r="GE46" s="120"/>
      <c r="GF46" s="120"/>
      <c r="GG46" s="120"/>
      <c r="GH46" s="120"/>
      <c r="GI46" s="120"/>
      <c r="GJ46" s="120"/>
      <c r="GK46" s="120"/>
      <c r="GL46" s="120"/>
      <c r="GM46" s="120"/>
      <c r="GN46" s="120"/>
      <c r="GO46" s="120"/>
      <c r="GP46" s="120"/>
      <c r="GQ46" s="120"/>
      <c r="GR46" s="120"/>
      <c r="GS46" s="120"/>
      <c r="GT46" s="120"/>
      <c r="GU46" s="120"/>
      <c r="GV46" s="120"/>
      <c r="GW46" s="120"/>
      <c r="GX46" s="120"/>
      <c r="GY46" s="120"/>
      <c r="GZ46" s="120"/>
      <c r="HA46" s="120"/>
      <c r="HB46" s="120"/>
      <c r="HC46" s="120"/>
      <c r="HD46" s="120"/>
      <c r="HE46" s="120"/>
      <c r="HF46" s="120"/>
      <c r="HG46" s="120"/>
      <c r="HH46" s="120"/>
      <c r="HI46" s="120"/>
      <c r="HJ46" s="120"/>
      <c r="HK46" s="120"/>
      <c r="HL46" s="120"/>
      <c r="HM46" s="120"/>
      <c r="HN46" s="120"/>
      <c r="HO46" s="120"/>
      <c r="HP46" s="120"/>
      <c r="HQ46" s="120"/>
      <c r="HR46" s="120"/>
      <c r="HS46" s="120"/>
      <c r="HT46" s="120"/>
      <c r="HU46" s="120"/>
      <c r="HV46" s="120"/>
      <c r="HW46" s="120"/>
      <c r="HX46" s="120"/>
      <c r="HY46" s="120"/>
      <c r="HZ46" s="120"/>
      <c r="IA46" s="120"/>
      <c r="IB46" s="120"/>
      <c r="IC46" s="120"/>
      <c r="ID46" s="120"/>
      <c r="IE46" s="120"/>
      <c r="IF46" s="120"/>
      <c r="IG46" s="120"/>
      <c r="IH46" s="120"/>
      <c r="II46" s="120"/>
      <c r="IJ46" s="120"/>
      <c r="IK46" s="120"/>
      <c r="IL46" s="120"/>
      <c r="IM46" s="120"/>
      <c r="IN46" s="120"/>
      <c r="IO46" s="120"/>
      <c r="IP46" s="120"/>
      <c r="IQ46" s="120"/>
      <c r="IR46" s="120"/>
      <c r="IS46" s="120"/>
      <c r="IT46" s="120"/>
      <c r="IU46" s="120"/>
    </row>
    <row r="47" spans="1:255" x14ac:dyDescent="0.2">
      <c r="A47" s="120"/>
      <c r="B47" s="120"/>
      <c r="C47" s="120"/>
      <c r="D47" s="120"/>
      <c r="E47" s="120"/>
      <c r="F47" s="120"/>
      <c r="G47" s="120"/>
      <c r="H47" s="120"/>
      <c r="I47" s="120"/>
      <c r="J47" s="120"/>
      <c r="K47" s="120"/>
      <c r="L47" s="120"/>
      <c r="M47" s="120"/>
      <c r="N47" s="120"/>
      <c r="O47" s="120"/>
      <c r="P47" s="120"/>
      <c r="Q47" s="120"/>
      <c r="R47" s="120"/>
      <c r="S47" s="120"/>
      <c r="T47" s="120"/>
      <c r="U47" s="120"/>
      <c r="V47" s="120"/>
      <c r="W47" s="120"/>
      <c r="X47" s="120"/>
      <c r="Y47" s="120"/>
      <c r="Z47" s="120"/>
      <c r="AA47" s="120"/>
      <c r="AB47" s="120"/>
      <c r="AC47" s="120"/>
      <c r="AD47" s="120"/>
      <c r="AE47" s="120"/>
      <c r="AF47" s="120"/>
      <c r="AG47" s="120"/>
      <c r="AH47" s="120"/>
      <c r="AI47" s="120"/>
      <c r="AJ47" s="120"/>
      <c r="AK47" s="120"/>
      <c r="AL47" s="120"/>
      <c r="AM47" s="120"/>
      <c r="AN47" s="120"/>
      <c r="AO47" s="120"/>
      <c r="AP47" s="120"/>
      <c r="AQ47" s="120"/>
      <c r="AR47" s="120"/>
      <c r="AS47" s="120"/>
      <c r="AT47" s="120"/>
      <c r="AU47" s="120"/>
      <c r="AV47" s="120"/>
      <c r="AW47" s="120"/>
      <c r="AX47" s="120"/>
      <c r="AY47" s="120"/>
      <c r="AZ47" s="120"/>
      <c r="BA47" s="120"/>
      <c r="BB47" s="120"/>
      <c r="BC47" s="120"/>
      <c r="BD47" s="120"/>
      <c r="BE47" s="120"/>
      <c r="BF47" s="120"/>
      <c r="BG47" s="120"/>
      <c r="BH47" s="120"/>
      <c r="BI47" s="120"/>
      <c r="BJ47" s="120"/>
      <c r="BK47" s="120"/>
      <c r="BL47" s="120"/>
      <c r="BM47" s="120"/>
      <c r="BN47" s="120"/>
      <c r="BO47" s="120"/>
      <c r="BP47" s="120"/>
      <c r="BQ47" s="120"/>
      <c r="BR47" s="120"/>
      <c r="BS47" s="120"/>
      <c r="BT47" s="120"/>
      <c r="BU47" s="120"/>
      <c r="BV47" s="120"/>
      <c r="BW47" s="120"/>
      <c r="BX47" s="120"/>
      <c r="BY47" s="120"/>
      <c r="BZ47" s="120"/>
      <c r="CA47" s="120"/>
      <c r="CB47" s="120"/>
      <c r="CC47" s="120"/>
      <c r="CD47" s="120"/>
      <c r="CE47" s="120"/>
      <c r="CF47" s="120"/>
      <c r="CG47" s="120"/>
      <c r="CH47" s="120"/>
      <c r="CI47" s="120"/>
      <c r="CJ47" s="120"/>
      <c r="CK47" s="120"/>
      <c r="CL47" s="120"/>
      <c r="CM47" s="120"/>
      <c r="CN47" s="120"/>
      <c r="CO47" s="120"/>
      <c r="CP47" s="120"/>
      <c r="CQ47" s="120"/>
      <c r="CR47" s="120"/>
      <c r="CS47" s="120"/>
      <c r="CT47" s="120"/>
      <c r="CU47" s="120"/>
      <c r="CV47" s="120"/>
      <c r="CW47" s="120"/>
      <c r="CX47" s="120"/>
      <c r="CY47" s="120"/>
      <c r="CZ47" s="120"/>
      <c r="DA47" s="120"/>
      <c r="DB47" s="120"/>
      <c r="DC47" s="120"/>
      <c r="DD47" s="120"/>
      <c r="DE47" s="120"/>
      <c r="DF47" s="120"/>
      <c r="DG47" s="120"/>
      <c r="DH47" s="120"/>
      <c r="DI47" s="120"/>
      <c r="DJ47" s="120"/>
      <c r="DK47" s="120"/>
      <c r="DL47" s="120"/>
      <c r="DM47" s="120"/>
      <c r="DN47" s="120"/>
      <c r="DO47" s="120"/>
      <c r="DP47" s="120"/>
      <c r="DQ47" s="120"/>
      <c r="DR47" s="120"/>
      <c r="DS47" s="120"/>
      <c r="DT47" s="120"/>
      <c r="DU47" s="120"/>
      <c r="DV47" s="120"/>
      <c r="DW47" s="120"/>
      <c r="DX47" s="120"/>
      <c r="DY47" s="120"/>
      <c r="DZ47" s="120"/>
      <c r="EA47" s="120"/>
      <c r="EB47" s="120"/>
      <c r="EC47" s="120"/>
      <c r="ED47" s="120"/>
      <c r="EE47" s="120"/>
      <c r="EF47" s="120"/>
      <c r="EG47" s="120"/>
      <c r="EH47" s="120"/>
      <c r="EI47" s="120"/>
      <c r="EJ47" s="120"/>
      <c r="EK47" s="120"/>
      <c r="EL47" s="120"/>
      <c r="EM47" s="120"/>
      <c r="EN47" s="120"/>
      <c r="EO47" s="120"/>
      <c r="EP47" s="120"/>
      <c r="EQ47" s="120"/>
      <c r="ER47" s="120"/>
      <c r="ES47" s="120"/>
      <c r="ET47" s="120"/>
      <c r="EU47" s="120"/>
      <c r="EV47" s="120"/>
      <c r="EW47" s="120"/>
      <c r="EX47" s="120"/>
      <c r="EY47" s="120"/>
      <c r="EZ47" s="120"/>
      <c r="FA47" s="120"/>
      <c r="FB47" s="120"/>
      <c r="FC47" s="120"/>
      <c r="FD47" s="120"/>
      <c r="FE47" s="120"/>
      <c r="FF47" s="120"/>
      <c r="FG47" s="120"/>
      <c r="FH47" s="120"/>
      <c r="FI47" s="120"/>
      <c r="FJ47" s="120"/>
      <c r="FK47" s="120"/>
      <c r="FL47" s="120"/>
      <c r="FM47" s="120"/>
      <c r="FN47" s="120"/>
      <c r="FO47" s="120"/>
      <c r="FP47" s="120"/>
      <c r="FQ47" s="120"/>
      <c r="FR47" s="120"/>
      <c r="FS47" s="120"/>
      <c r="FT47" s="120"/>
      <c r="FU47" s="120"/>
      <c r="FV47" s="120"/>
      <c r="FW47" s="120"/>
      <c r="FX47" s="120"/>
      <c r="FY47" s="120"/>
      <c r="FZ47" s="120"/>
      <c r="GA47" s="120"/>
      <c r="GB47" s="120"/>
      <c r="GC47" s="120"/>
      <c r="GD47" s="120"/>
      <c r="GE47" s="120"/>
      <c r="GF47" s="120"/>
      <c r="GG47" s="120"/>
      <c r="GH47" s="120"/>
      <c r="GI47" s="120"/>
      <c r="GJ47" s="120"/>
      <c r="GK47" s="120"/>
      <c r="GL47" s="120"/>
      <c r="GM47" s="120"/>
      <c r="GN47" s="120"/>
      <c r="GO47" s="120"/>
      <c r="GP47" s="120"/>
      <c r="GQ47" s="120"/>
      <c r="GR47" s="120"/>
      <c r="GS47" s="120"/>
      <c r="GT47" s="120"/>
      <c r="GU47" s="120"/>
      <c r="GV47" s="120"/>
      <c r="GW47" s="120"/>
      <c r="GX47" s="120"/>
      <c r="GY47" s="120"/>
      <c r="GZ47" s="120"/>
      <c r="HA47" s="120"/>
      <c r="HB47" s="120"/>
      <c r="HC47" s="120"/>
      <c r="HD47" s="120"/>
      <c r="HE47" s="120"/>
      <c r="HF47" s="120"/>
      <c r="HG47" s="120"/>
      <c r="HH47" s="120"/>
      <c r="HI47" s="120"/>
      <c r="HJ47" s="120"/>
      <c r="HK47" s="120"/>
      <c r="HL47" s="120"/>
      <c r="HM47" s="120"/>
      <c r="HN47" s="120"/>
      <c r="HO47" s="120"/>
      <c r="HP47" s="120"/>
      <c r="HQ47" s="120"/>
      <c r="HR47" s="120"/>
      <c r="HS47" s="120"/>
      <c r="HT47" s="120"/>
      <c r="HU47" s="120"/>
      <c r="HV47" s="120"/>
      <c r="HW47" s="120"/>
      <c r="HX47" s="120"/>
      <c r="HY47" s="120"/>
      <c r="HZ47" s="120"/>
      <c r="IA47" s="120"/>
      <c r="IB47" s="120"/>
      <c r="IC47" s="120"/>
      <c r="ID47" s="120"/>
      <c r="IE47" s="120"/>
      <c r="IF47" s="120"/>
      <c r="IG47" s="120"/>
      <c r="IH47" s="120"/>
      <c r="II47" s="120"/>
      <c r="IJ47" s="120"/>
      <c r="IK47" s="120"/>
      <c r="IL47" s="120"/>
      <c r="IM47" s="120"/>
      <c r="IN47" s="120"/>
      <c r="IO47" s="120"/>
      <c r="IP47" s="120"/>
      <c r="IQ47" s="120"/>
      <c r="IR47" s="120"/>
      <c r="IS47" s="120"/>
      <c r="IT47" s="120"/>
      <c r="IU47" s="120"/>
    </row>
    <row r="48" spans="1:255" x14ac:dyDescent="0.2">
      <c r="A48" s="120"/>
      <c r="B48" s="120"/>
      <c r="C48" s="120"/>
      <c r="D48" s="120"/>
      <c r="E48" s="120"/>
      <c r="F48" s="120"/>
      <c r="G48" s="120"/>
      <c r="H48" s="120"/>
      <c r="I48" s="120"/>
      <c r="J48" s="120"/>
      <c r="K48" s="120"/>
      <c r="L48" s="120"/>
      <c r="M48" s="120"/>
      <c r="N48" s="120"/>
      <c r="O48" s="120"/>
      <c r="P48" s="120"/>
      <c r="Q48" s="120"/>
      <c r="R48" s="120"/>
      <c r="S48" s="120"/>
      <c r="T48" s="120"/>
      <c r="U48" s="120"/>
      <c r="V48" s="120"/>
      <c r="W48" s="120"/>
      <c r="X48" s="120"/>
      <c r="Y48" s="120"/>
      <c r="Z48" s="120"/>
      <c r="AA48" s="120"/>
      <c r="AB48" s="120"/>
      <c r="AC48" s="120"/>
      <c r="AD48" s="120"/>
      <c r="AE48" s="120"/>
      <c r="AF48" s="120"/>
      <c r="AG48" s="120"/>
      <c r="AH48" s="120"/>
      <c r="AI48" s="120"/>
      <c r="AJ48" s="120"/>
      <c r="AK48" s="120"/>
      <c r="AL48" s="120"/>
      <c r="AM48" s="120"/>
      <c r="AN48" s="120"/>
      <c r="AO48" s="120"/>
      <c r="AP48" s="120"/>
      <c r="AQ48" s="120"/>
      <c r="AR48" s="120"/>
      <c r="AS48" s="120"/>
      <c r="AT48" s="120"/>
      <c r="AU48" s="120"/>
      <c r="AV48" s="120"/>
      <c r="AW48" s="120"/>
      <c r="AX48" s="120"/>
      <c r="AY48" s="120"/>
      <c r="AZ48" s="120"/>
      <c r="BA48" s="120"/>
      <c r="BB48" s="120"/>
      <c r="BC48" s="120"/>
      <c r="BD48" s="120"/>
      <c r="BE48" s="120"/>
      <c r="BF48" s="120"/>
      <c r="BG48" s="120"/>
      <c r="BH48" s="120"/>
      <c r="BI48" s="120"/>
      <c r="BJ48" s="120"/>
      <c r="BK48" s="120"/>
      <c r="BL48" s="120"/>
      <c r="BM48" s="120"/>
      <c r="BN48" s="120"/>
      <c r="BO48" s="120"/>
      <c r="BP48" s="120"/>
      <c r="BQ48" s="120"/>
      <c r="BR48" s="120"/>
      <c r="BS48" s="120"/>
      <c r="BT48" s="120"/>
      <c r="BU48" s="120"/>
      <c r="BV48" s="120"/>
      <c r="BW48" s="120"/>
      <c r="BX48" s="120"/>
      <c r="BY48" s="120"/>
      <c r="BZ48" s="120"/>
      <c r="CA48" s="120"/>
      <c r="CB48" s="120"/>
      <c r="CC48" s="120"/>
      <c r="CD48" s="120"/>
      <c r="CE48" s="120"/>
      <c r="CF48" s="120"/>
      <c r="CG48" s="120"/>
      <c r="CH48" s="120"/>
      <c r="CI48" s="120"/>
      <c r="CJ48" s="120"/>
      <c r="CK48" s="120"/>
      <c r="CL48" s="120"/>
      <c r="CM48" s="120"/>
      <c r="CN48" s="120"/>
      <c r="CO48" s="120"/>
      <c r="CP48" s="120"/>
      <c r="CQ48" s="120"/>
      <c r="CR48" s="120"/>
      <c r="CS48" s="120"/>
      <c r="CT48" s="120"/>
      <c r="CU48" s="120"/>
      <c r="CV48" s="120"/>
      <c r="CW48" s="120"/>
      <c r="CX48" s="120"/>
      <c r="CY48" s="120"/>
      <c r="CZ48" s="120"/>
      <c r="DA48" s="120"/>
      <c r="DB48" s="120"/>
      <c r="DC48" s="120"/>
      <c r="DD48" s="120"/>
      <c r="DE48" s="120"/>
      <c r="DF48" s="120"/>
      <c r="DG48" s="120"/>
      <c r="DH48" s="120"/>
      <c r="DI48" s="120"/>
      <c r="DJ48" s="120"/>
      <c r="DK48" s="120"/>
      <c r="DL48" s="120"/>
      <c r="DM48" s="120"/>
      <c r="DN48" s="120"/>
      <c r="DO48" s="120"/>
      <c r="DP48" s="120"/>
      <c r="DQ48" s="120"/>
      <c r="DR48" s="120"/>
      <c r="DS48" s="120"/>
      <c r="DT48" s="120"/>
      <c r="DU48" s="120"/>
      <c r="DV48" s="120"/>
      <c r="DW48" s="120"/>
      <c r="DX48" s="120"/>
      <c r="DY48" s="120"/>
      <c r="DZ48" s="120"/>
      <c r="EA48" s="120"/>
      <c r="EB48" s="120"/>
      <c r="EC48" s="120"/>
      <c r="ED48" s="120"/>
      <c r="EE48" s="120"/>
      <c r="EF48" s="120"/>
      <c r="EG48" s="120"/>
      <c r="EH48" s="120"/>
      <c r="EI48" s="120"/>
      <c r="EJ48" s="120"/>
      <c r="EK48" s="120"/>
      <c r="EL48" s="120"/>
      <c r="EM48" s="120"/>
      <c r="EN48" s="120"/>
      <c r="EO48" s="120"/>
      <c r="EP48" s="120"/>
      <c r="EQ48" s="120"/>
      <c r="ER48" s="120"/>
      <c r="ES48" s="120"/>
      <c r="ET48" s="120"/>
      <c r="EU48" s="120"/>
      <c r="EV48" s="120"/>
      <c r="EW48" s="120"/>
      <c r="EX48" s="120"/>
      <c r="EY48" s="120"/>
      <c r="EZ48" s="120"/>
      <c r="FA48" s="120"/>
      <c r="FB48" s="120"/>
      <c r="FC48" s="120"/>
      <c r="FD48" s="120"/>
      <c r="FE48" s="120"/>
      <c r="FF48" s="120"/>
      <c r="FG48" s="120"/>
      <c r="FH48" s="120"/>
      <c r="FI48" s="120"/>
      <c r="FJ48" s="120"/>
      <c r="FK48" s="120"/>
      <c r="FL48" s="120"/>
      <c r="FM48" s="120"/>
      <c r="FN48" s="120"/>
      <c r="FO48" s="120"/>
      <c r="FP48" s="120"/>
      <c r="FQ48" s="120"/>
      <c r="FR48" s="120"/>
      <c r="FS48" s="120"/>
      <c r="FT48" s="120"/>
      <c r="FU48" s="120"/>
      <c r="FV48" s="120"/>
      <c r="FW48" s="120"/>
      <c r="FX48" s="120"/>
      <c r="FY48" s="120"/>
      <c r="FZ48" s="120"/>
      <c r="GA48" s="120"/>
      <c r="GB48" s="120"/>
      <c r="GC48" s="120"/>
      <c r="GD48" s="120"/>
      <c r="GE48" s="120"/>
      <c r="GF48" s="120"/>
      <c r="GG48" s="120"/>
      <c r="GH48" s="120"/>
      <c r="GI48" s="120"/>
      <c r="GJ48" s="120"/>
      <c r="GK48" s="120"/>
      <c r="GL48" s="120"/>
      <c r="GM48" s="120"/>
      <c r="GN48" s="120"/>
      <c r="GO48" s="120"/>
      <c r="GP48" s="120"/>
      <c r="GQ48" s="120"/>
      <c r="GR48" s="120"/>
      <c r="GS48" s="120"/>
      <c r="GT48" s="120"/>
      <c r="GU48" s="120"/>
      <c r="GV48" s="120"/>
      <c r="GW48" s="120"/>
      <c r="GX48" s="120"/>
      <c r="GY48" s="120"/>
      <c r="GZ48" s="120"/>
      <c r="HA48" s="120"/>
      <c r="HB48" s="120"/>
      <c r="HC48" s="120"/>
      <c r="HD48" s="120"/>
      <c r="HE48" s="120"/>
      <c r="HF48" s="120"/>
      <c r="HG48" s="120"/>
      <c r="HH48" s="120"/>
      <c r="HI48" s="120"/>
      <c r="HJ48" s="120"/>
      <c r="HK48" s="120"/>
      <c r="HL48" s="120"/>
      <c r="HM48" s="120"/>
      <c r="HN48" s="120"/>
      <c r="HO48" s="120"/>
      <c r="HP48" s="120"/>
      <c r="HQ48" s="120"/>
      <c r="HR48" s="120"/>
      <c r="HS48" s="120"/>
      <c r="HT48" s="120"/>
      <c r="HU48" s="120"/>
      <c r="HV48" s="120"/>
      <c r="HW48" s="120"/>
      <c r="HX48" s="120"/>
      <c r="HY48" s="120"/>
      <c r="HZ48" s="120"/>
      <c r="IA48" s="120"/>
      <c r="IB48" s="120"/>
      <c r="IC48" s="120"/>
      <c r="ID48" s="120"/>
      <c r="IE48" s="120"/>
      <c r="IF48" s="120"/>
      <c r="IG48" s="120"/>
      <c r="IH48" s="120"/>
      <c r="II48" s="120"/>
      <c r="IJ48" s="120"/>
      <c r="IK48" s="120"/>
      <c r="IL48" s="120"/>
      <c r="IM48" s="120"/>
      <c r="IN48" s="120"/>
      <c r="IO48" s="120"/>
      <c r="IP48" s="120"/>
      <c r="IQ48" s="120"/>
      <c r="IR48" s="120"/>
      <c r="IS48" s="120"/>
      <c r="IT48" s="120"/>
      <c r="IU48" s="120"/>
    </row>
    <row r="49" spans="1:255" x14ac:dyDescent="0.2">
      <c r="A49" s="120"/>
      <c r="B49" s="120"/>
      <c r="C49" s="120"/>
      <c r="D49" s="120"/>
      <c r="E49" s="120"/>
      <c r="F49" s="120"/>
      <c r="G49" s="120"/>
      <c r="H49" s="120"/>
      <c r="I49" s="120"/>
      <c r="J49" s="120"/>
      <c r="K49" s="120"/>
      <c r="L49" s="120"/>
      <c r="M49" s="120"/>
      <c r="N49" s="120"/>
      <c r="O49" s="120"/>
      <c r="P49" s="120"/>
      <c r="Q49" s="120"/>
      <c r="R49" s="120"/>
      <c r="S49" s="120"/>
      <c r="T49" s="120"/>
      <c r="U49" s="120"/>
      <c r="V49" s="120"/>
      <c r="W49" s="120"/>
      <c r="X49" s="120"/>
      <c r="Y49" s="120"/>
      <c r="Z49" s="120"/>
      <c r="AA49" s="120"/>
      <c r="AB49" s="120"/>
      <c r="AC49" s="120"/>
      <c r="AD49" s="120"/>
      <c r="AE49" s="120"/>
      <c r="AF49" s="120"/>
      <c r="AG49" s="120"/>
      <c r="AH49" s="120"/>
      <c r="AI49" s="120"/>
      <c r="AJ49" s="120"/>
      <c r="AK49" s="120"/>
      <c r="AL49" s="120"/>
      <c r="AM49" s="120"/>
      <c r="AN49" s="120"/>
      <c r="AO49" s="120"/>
      <c r="AP49" s="120"/>
      <c r="AQ49" s="120"/>
      <c r="AR49" s="120"/>
      <c r="AS49" s="120"/>
      <c r="AT49" s="120"/>
      <c r="AU49" s="120"/>
      <c r="AV49" s="120"/>
      <c r="AW49" s="120"/>
      <c r="AX49" s="120"/>
      <c r="AY49" s="120"/>
      <c r="AZ49" s="120"/>
      <c r="BA49" s="120"/>
      <c r="BB49" s="120"/>
      <c r="BC49" s="120"/>
      <c r="BD49" s="120"/>
      <c r="BE49" s="120"/>
      <c r="BF49" s="120"/>
      <c r="BG49" s="120"/>
      <c r="BH49" s="120"/>
      <c r="BI49" s="120"/>
      <c r="BJ49" s="120"/>
      <c r="BK49" s="120"/>
      <c r="BL49" s="120"/>
      <c r="BM49" s="120"/>
      <c r="BN49" s="120"/>
      <c r="BO49" s="120"/>
      <c r="BP49" s="120"/>
      <c r="BQ49" s="120"/>
      <c r="BR49" s="120"/>
      <c r="BS49" s="120"/>
      <c r="BT49" s="120"/>
      <c r="BU49" s="120"/>
      <c r="BV49" s="120"/>
      <c r="BW49" s="120"/>
      <c r="BX49" s="120"/>
      <c r="BY49" s="120"/>
      <c r="BZ49" s="120"/>
      <c r="CA49" s="120"/>
      <c r="CB49" s="120"/>
      <c r="CC49" s="120"/>
      <c r="CD49" s="120"/>
      <c r="CE49" s="120"/>
      <c r="CF49" s="120"/>
      <c r="CG49" s="120"/>
      <c r="CH49" s="120"/>
      <c r="CI49" s="120"/>
      <c r="CJ49" s="120"/>
      <c r="CK49" s="120"/>
      <c r="CL49" s="120"/>
      <c r="CM49" s="120"/>
      <c r="CN49" s="120"/>
      <c r="CO49" s="120"/>
      <c r="CP49" s="120"/>
      <c r="CQ49" s="120"/>
      <c r="CR49" s="120"/>
      <c r="CS49" s="120"/>
      <c r="CT49" s="120"/>
      <c r="CU49" s="120"/>
      <c r="CV49" s="120"/>
      <c r="CW49" s="120"/>
      <c r="CX49" s="120"/>
      <c r="CY49" s="120"/>
      <c r="CZ49" s="120"/>
      <c r="DA49" s="120"/>
      <c r="DB49" s="120"/>
      <c r="DC49" s="120"/>
      <c r="DD49" s="120"/>
      <c r="DE49" s="120"/>
      <c r="DF49" s="120"/>
      <c r="DG49" s="120"/>
      <c r="DH49" s="120"/>
      <c r="DI49" s="120"/>
      <c r="DJ49" s="120"/>
      <c r="DK49" s="120"/>
      <c r="DL49" s="120"/>
      <c r="DM49" s="120"/>
      <c r="DN49" s="120"/>
      <c r="DO49" s="120"/>
      <c r="DP49" s="120"/>
      <c r="DQ49" s="120"/>
      <c r="DR49" s="120"/>
      <c r="DS49" s="120"/>
      <c r="DT49" s="120"/>
      <c r="DU49" s="120"/>
      <c r="DV49" s="120"/>
      <c r="DW49" s="120"/>
      <c r="DX49" s="120"/>
      <c r="DY49" s="120"/>
      <c r="DZ49" s="120"/>
      <c r="EA49" s="120"/>
      <c r="EB49" s="120"/>
      <c r="EC49" s="120"/>
      <c r="ED49" s="120"/>
      <c r="EE49" s="120"/>
      <c r="EF49" s="120"/>
      <c r="EG49" s="120"/>
      <c r="EH49" s="120"/>
      <c r="EI49" s="120"/>
      <c r="EJ49" s="120"/>
      <c r="EK49" s="120"/>
      <c r="EL49" s="120"/>
      <c r="EM49" s="120"/>
      <c r="EN49" s="120"/>
      <c r="EO49" s="120"/>
      <c r="EP49" s="120"/>
      <c r="EQ49" s="120"/>
      <c r="ER49" s="120"/>
      <c r="ES49" s="120"/>
      <c r="ET49" s="120"/>
      <c r="EU49" s="120"/>
      <c r="EV49" s="120"/>
      <c r="EW49" s="120"/>
      <c r="EX49" s="120"/>
      <c r="EY49" s="120"/>
      <c r="EZ49" s="120"/>
      <c r="FA49" s="120"/>
      <c r="FB49" s="120"/>
      <c r="FC49" s="120"/>
      <c r="FD49" s="120"/>
      <c r="FE49" s="120"/>
      <c r="FF49" s="120"/>
      <c r="FG49" s="120"/>
      <c r="FH49" s="120"/>
      <c r="FI49" s="120"/>
      <c r="FJ49" s="120"/>
      <c r="FK49" s="120"/>
      <c r="FL49" s="120"/>
      <c r="FM49" s="120"/>
      <c r="FN49" s="120"/>
      <c r="FO49" s="120"/>
      <c r="FP49" s="120"/>
      <c r="FQ49" s="120"/>
      <c r="FR49" s="120"/>
      <c r="FS49" s="120"/>
      <c r="FT49" s="120"/>
      <c r="FU49" s="120"/>
      <c r="FV49" s="120"/>
      <c r="FW49" s="120"/>
      <c r="FX49" s="120"/>
      <c r="FY49" s="120"/>
      <c r="FZ49" s="120"/>
      <c r="GA49" s="120"/>
      <c r="GB49" s="120"/>
      <c r="GC49" s="120"/>
      <c r="GD49" s="120"/>
      <c r="GE49" s="120"/>
      <c r="GF49" s="120"/>
      <c r="GG49" s="120"/>
      <c r="GH49" s="120"/>
      <c r="GI49" s="120"/>
      <c r="GJ49" s="120"/>
      <c r="GK49" s="120"/>
      <c r="GL49" s="120"/>
      <c r="GM49" s="120"/>
      <c r="GN49" s="120"/>
      <c r="GO49" s="120"/>
      <c r="GP49" s="120"/>
      <c r="GQ49" s="120"/>
      <c r="GR49" s="120"/>
      <c r="GS49" s="120"/>
      <c r="GT49" s="120"/>
      <c r="GU49" s="120"/>
      <c r="GV49" s="120"/>
      <c r="GW49" s="120"/>
      <c r="GX49" s="120"/>
      <c r="GY49" s="120"/>
      <c r="GZ49" s="120"/>
      <c r="HA49" s="120"/>
      <c r="HB49" s="120"/>
      <c r="HC49" s="120"/>
      <c r="HD49" s="120"/>
      <c r="HE49" s="120"/>
      <c r="HF49" s="120"/>
      <c r="HG49" s="120"/>
      <c r="HH49" s="120"/>
      <c r="HI49" s="120"/>
      <c r="HJ49" s="120"/>
      <c r="HK49" s="120"/>
      <c r="HL49" s="120"/>
      <c r="HM49" s="120"/>
      <c r="HN49" s="120"/>
      <c r="HO49" s="120"/>
      <c r="HP49" s="120"/>
      <c r="HQ49" s="120"/>
      <c r="HR49" s="120"/>
      <c r="HS49" s="120"/>
      <c r="HT49" s="120"/>
      <c r="HU49" s="120"/>
      <c r="HV49" s="120"/>
      <c r="HW49" s="120"/>
      <c r="HX49" s="120"/>
      <c r="HY49" s="120"/>
      <c r="HZ49" s="120"/>
      <c r="IA49" s="120"/>
      <c r="IB49" s="120"/>
      <c r="IC49" s="120"/>
      <c r="ID49" s="120"/>
      <c r="IE49" s="120"/>
      <c r="IF49" s="120"/>
      <c r="IG49" s="120"/>
      <c r="IH49" s="120"/>
      <c r="II49" s="120"/>
      <c r="IJ49" s="120"/>
      <c r="IK49" s="120"/>
      <c r="IL49" s="120"/>
      <c r="IM49" s="120"/>
      <c r="IN49" s="120"/>
      <c r="IO49" s="120"/>
      <c r="IP49" s="120"/>
      <c r="IQ49" s="120"/>
      <c r="IR49" s="120"/>
      <c r="IS49" s="120"/>
      <c r="IT49" s="120"/>
      <c r="IU49" s="120"/>
    </row>
    <row r="50" spans="1:255" x14ac:dyDescent="0.2">
      <c r="A50" s="120"/>
      <c r="B50" s="120"/>
      <c r="C50" s="120"/>
      <c r="D50" s="120"/>
      <c r="E50" s="120"/>
      <c r="F50" s="120"/>
      <c r="G50" s="120"/>
      <c r="H50" s="120"/>
      <c r="I50" s="120"/>
      <c r="J50" s="120"/>
      <c r="K50" s="120"/>
      <c r="L50" s="120"/>
      <c r="M50" s="120"/>
      <c r="N50" s="120"/>
      <c r="O50" s="120"/>
      <c r="P50" s="120"/>
      <c r="Q50" s="120"/>
      <c r="R50" s="120"/>
      <c r="S50" s="120"/>
      <c r="T50" s="120"/>
      <c r="U50" s="120"/>
      <c r="V50" s="120"/>
      <c r="W50" s="120"/>
      <c r="X50" s="120"/>
      <c r="Y50" s="120"/>
      <c r="Z50" s="120"/>
      <c r="AA50" s="120"/>
      <c r="AB50" s="120"/>
      <c r="AC50" s="120"/>
      <c r="AD50" s="120"/>
      <c r="AE50" s="120"/>
      <c r="AF50" s="120"/>
      <c r="AG50" s="120"/>
      <c r="AH50" s="120"/>
      <c r="AI50" s="120"/>
      <c r="AJ50" s="120"/>
      <c r="AK50" s="120"/>
      <c r="AL50" s="120"/>
      <c r="AM50" s="120"/>
      <c r="AN50" s="120"/>
      <c r="AO50" s="120"/>
      <c r="AP50" s="120"/>
      <c r="AQ50" s="120"/>
      <c r="AR50" s="120"/>
      <c r="AS50" s="120"/>
      <c r="AT50" s="120"/>
      <c r="AU50" s="120"/>
      <c r="AV50" s="120"/>
      <c r="AW50" s="120"/>
      <c r="AX50" s="120"/>
      <c r="AY50" s="120"/>
      <c r="AZ50" s="120"/>
      <c r="BA50" s="120"/>
      <c r="BB50" s="120"/>
      <c r="BC50" s="120"/>
      <c r="BD50" s="120"/>
      <c r="BE50" s="120"/>
      <c r="BF50" s="120"/>
      <c r="BG50" s="120"/>
      <c r="BH50" s="120"/>
      <c r="BI50" s="120"/>
      <c r="BJ50" s="120"/>
      <c r="BK50" s="120"/>
      <c r="BL50" s="120"/>
      <c r="BM50" s="120"/>
      <c r="BN50" s="120"/>
      <c r="BO50" s="120"/>
      <c r="BP50" s="120"/>
      <c r="BQ50" s="120"/>
      <c r="BR50" s="120"/>
      <c r="BS50" s="120"/>
      <c r="BT50" s="120"/>
      <c r="BU50" s="120"/>
      <c r="BV50" s="120"/>
      <c r="BW50" s="120"/>
      <c r="BX50" s="120"/>
      <c r="BY50" s="120"/>
      <c r="BZ50" s="120"/>
      <c r="CA50" s="120"/>
      <c r="CB50" s="120"/>
      <c r="CC50" s="120"/>
      <c r="CD50" s="120"/>
      <c r="CE50" s="120"/>
      <c r="CF50" s="120"/>
      <c r="CG50" s="120"/>
      <c r="CH50" s="120"/>
      <c r="CI50" s="120"/>
      <c r="CJ50" s="120"/>
      <c r="CK50" s="120"/>
      <c r="CL50" s="120"/>
      <c r="CM50" s="120"/>
      <c r="CN50" s="120"/>
      <c r="CO50" s="120"/>
      <c r="CP50" s="120"/>
      <c r="CQ50" s="120"/>
      <c r="CR50" s="120"/>
      <c r="CS50" s="120"/>
      <c r="CT50" s="120"/>
      <c r="CU50" s="120"/>
      <c r="CV50" s="120"/>
      <c r="CW50" s="120"/>
      <c r="CX50" s="120"/>
      <c r="CY50" s="120"/>
      <c r="CZ50" s="120"/>
      <c r="DA50" s="120"/>
      <c r="DB50" s="120"/>
      <c r="DC50" s="120"/>
      <c r="DD50" s="120"/>
      <c r="DE50" s="120"/>
      <c r="DF50" s="120"/>
      <c r="DG50" s="120"/>
      <c r="DH50" s="120"/>
      <c r="DI50" s="120"/>
      <c r="DJ50" s="120"/>
      <c r="DK50" s="120"/>
      <c r="DL50" s="120"/>
      <c r="DM50" s="120"/>
      <c r="DN50" s="120"/>
      <c r="DO50" s="120"/>
      <c r="DP50" s="120"/>
      <c r="DQ50" s="120"/>
      <c r="DR50" s="120"/>
      <c r="DS50" s="120"/>
      <c r="DT50" s="120"/>
      <c r="DU50" s="120"/>
      <c r="DV50" s="120"/>
      <c r="DW50" s="120"/>
      <c r="DX50" s="120"/>
      <c r="DY50" s="120"/>
      <c r="DZ50" s="120"/>
      <c r="EA50" s="120"/>
      <c r="EB50" s="120"/>
      <c r="EC50" s="120"/>
      <c r="ED50" s="120"/>
      <c r="EE50" s="120"/>
      <c r="EF50" s="120"/>
      <c r="EG50" s="120"/>
      <c r="EH50" s="120"/>
      <c r="EI50" s="120"/>
      <c r="EJ50" s="120"/>
      <c r="EK50" s="120"/>
      <c r="EL50" s="120"/>
      <c r="EM50" s="120"/>
      <c r="EN50" s="120"/>
      <c r="EO50" s="120"/>
      <c r="EP50" s="120"/>
      <c r="EQ50" s="120"/>
      <c r="ER50" s="120"/>
      <c r="ES50" s="120"/>
      <c r="ET50" s="120"/>
      <c r="EU50" s="120"/>
      <c r="EV50" s="120"/>
      <c r="EW50" s="120"/>
      <c r="EX50" s="120"/>
      <c r="EY50" s="120"/>
      <c r="EZ50" s="120"/>
      <c r="FA50" s="120"/>
      <c r="FB50" s="120"/>
      <c r="FC50" s="120"/>
      <c r="FD50" s="120"/>
      <c r="FE50" s="120"/>
      <c r="FF50" s="120"/>
      <c r="FG50" s="120"/>
      <c r="FH50" s="120"/>
      <c r="FI50" s="120"/>
      <c r="FJ50" s="120"/>
      <c r="FK50" s="120"/>
      <c r="FL50" s="120"/>
      <c r="FM50" s="120"/>
      <c r="FN50" s="120"/>
      <c r="FO50" s="120"/>
      <c r="FP50" s="120"/>
      <c r="FQ50" s="120"/>
      <c r="FR50" s="120"/>
      <c r="FS50" s="120"/>
      <c r="FT50" s="120"/>
      <c r="FU50" s="120"/>
      <c r="FV50" s="120"/>
      <c r="FW50" s="120"/>
      <c r="FX50" s="120"/>
      <c r="FY50" s="120"/>
      <c r="FZ50" s="120"/>
      <c r="GA50" s="120"/>
      <c r="GB50" s="120"/>
      <c r="GC50" s="120"/>
      <c r="GD50" s="120"/>
      <c r="GE50" s="120"/>
      <c r="GF50" s="120"/>
      <c r="GG50" s="120"/>
      <c r="GH50" s="120"/>
      <c r="GI50" s="120"/>
      <c r="GJ50" s="120"/>
      <c r="GK50" s="120"/>
      <c r="GL50" s="120"/>
      <c r="GM50" s="120"/>
      <c r="GN50" s="120"/>
      <c r="GO50" s="120"/>
      <c r="GP50" s="120"/>
      <c r="GQ50" s="120"/>
      <c r="GR50" s="120"/>
      <c r="GS50" s="120"/>
      <c r="GT50" s="120"/>
      <c r="GU50" s="120"/>
      <c r="GV50" s="120"/>
      <c r="GW50" s="120"/>
      <c r="GX50" s="120"/>
      <c r="GY50" s="120"/>
      <c r="GZ50" s="120"/>
      <c r="HA50" s="120"/>
      <c r="HB50" s="120"/>
      <c r="HC50" s="120"/>
      <c r="HD50" s="120"/>
      <c r="HE50" s="120"/>
      <c r="HF50" s="120"/>
      <c r="HG50" s="120"/>
      <c r="HH50" s="120"/>
      <c r="HI50" s="120"/>
      <c r="HJ50" s="120"/>
      <c r="HK50" s="120"/>
      <c r="HL50" s="120"/>
      <c r="HM50" s="120"/>
      <c r="HN50" s="120"/>
      <c r="HO50" s="120"/>
      <c r="HP50" s="120"/>
      <c r="HQ50" s="120"/>
      <c r="HR50" s="120"/>
      <c r="HS50" s="120"/>
      <c r="HT50" s="120"/>
      <c r="HU50" s="120"/>
      <c r="HV50" s="120"/>
      <c r="HW50" s="120"/>
      <c r="HX50" s="120"/>
      <c r="HY50" s="120"/>
      <c r="HZ50" s="120"/>
      <c r="IA50" s="120"/>
      <c r="IB50" s="120"/>
      <c r="IC50" s="120"/>
      <c r="ID50" s="120"/>
      <c r="IE50" s="120"/>
      <c r="IF50" s="120"/>
      <c r="IG50" s="120"/>
      <c r="IH50" s="120"/>
      <c r="II50" s="120"/>
      <c r="IJ50" s="120"/>
      <c r="IK50" s="120"/>
      <c r="IL50" s="120"/>
      <c r="IM50" s="120"/>
      <c r="IN50" s="120"/>
      <c r="IO50" s="120"/>
      <c r="IP50" s="120"/>
      <c r="IQ50" s="120"/>
      <c r="IR50" s="120"/>
      <c r="IS50" s="120"/>
      <c r="IT50" s="120"/>
      <c r="IU50" s="120"/>
    </row>
    <row r="51" spans="1:255" x14ac:dyDescent="0.2">
      <c r="A51" s="120"/>
      <c r="B51" s="120"/>
      <c r="C51" s="120"/>
      <c r="D51" s="120"/>
      <c r="E51" s="120"/>
      <c r="F51" s="120"/>
      <c r="G51" s="120"/>
      <c r="H51" s="120"/>
      <c r="I51" s="120"/>
      <c r="J51" s="120"/>
      <c r="K51" s="120"/>
      <c r="L51" s="120"/>
      <c r="M51" s="120"/>
      <c r="N51" s="120"/>
      <c r="O51" s="120"/>
      <c r="P51" s="120"/>
      <c r="Q51" s="120"/>
      <c r="R51" s="120"/>
      <c r="S51" s="120"/>
      <c r="T51" s="120"/>
      <c r="U51" s="120"/>
      <c r="V51" s="120"/>
      <c r="W51" s="120"/>
      <c r="X51" s="120"/>
      <c r="Y51" s="120"/>
      <c r="Z51" s="120"/>
      <c r="AA51" s="120"/>
      <c r="AB51" s="120"/>
      <c r="AC51" s="120"/>
      <c r="AD51" s="120"/>
      <c r="AE51" s="120"/>
      <c r="AF51" s="120"/>
      <c r="AG51" s="120"/>
      <c r="AH51" s="120"/>
      <c r="AI51" s="120"/>
      <c r="AJ51" s="120"/>
      <c r="AK51" s="120"/>
      <c r="AL51" s="120"/>
      <c r="AM51" s="120"/>
      <c r="AN51" s="120"/>
      <c r="AO51" s="120"/>
      <c r="AP51" s="120"/>
      <c r="AQ51" s="120"/>
      <c r="AR51" s="120"/>
      <c r="AS51" s="120"/>
      <c r="AT51" s="120"/>
      <c r="AU51" s="120"/>
      <c r="AV51" s="120"/>
      <c r="AW51" s="120"/>
      <c r="AX51" s="120"/>
      <c r="AY51" s="120"/>
      <c r="AZ51" s="120"/>
      <c r="BA51" s="120"/>
      <c r="BB51" s="120"/>
      <c r="BC51" s="120"/>
      <c r="BD51" s="120"/>
      <c r="BE51" s="120"/>
      <c r="BF51" s="120"/>
      <c r="BG51" s="120"/>
      <c r="BH51" s="120"/>
      <c r="BI51" s="120"/>
      <c r="BJ51" s="120"/>
      <c r="BK51" s="120"/>
      <c r="BL51" s="120"/>
      <c r="BM51" s="120"/>
      <c r="BN51" s="120"/>
      <c r="BO51" s="120"/>
      <c r="BP51" s="120"/>
      <c r="BQ51" s="120"/>
      <c r="BR51" s="120"/>
      <c r="BS51" s="120"/>
      <c r="BT51" s="120"/>
      <c r="BU51" s="120"/>
      <c r="BV51" s="120"/>
      <c r="BW51" s="120"/>
      <c r="BX51" s="120"/>
      <c r="BY51" s="120"/>
      <c r="BZ51" s="120"/>
      <c r="CA51" s="120"/>
      <c r="CB51" s="120"/>
      <c r="CC51" s="120"/>
      <c r="CD51" s="120"/>
      <c r="CE51" s="120"/>
      <c r="CF51" s="120"/>
      <c r="CG51" s="120"/>
      <c r="CH51" s="120"/>
      <c r="CI51" s="120"/>
      <c r="CJ51" s="120"/>
      <c r="CK51" s="120"/>
      <c r="CL51" s="120"/>
      <c r="CM51" s="120"/>
      <c r="CN51" s="120"/>
      <c r="CO51" s="120"/>
      <c r="CP51" s="120"/>
      <c r="CQ51" s="120"/>
      <c r="CR51" s="120"/>
      <c r="CS51" s="120"/>
      <c r="CT51" s="120"/>
      <c r="CU51" s="120"/>
      <c r="CV51" s="120"/>
      <c r="CW51" s="120"/>
      <c r="CX51" s="120"/>
      <c r="CY51" s="120"/>
      <c r="CZ51" s="120"/>
      <c r="DA51" s="120"/>
      <c r="DB51" s="120"/>
      <c r="DC51" s="120"/>
      <c r="DD51" s="120"/>
      <c r="DE51" s="120"/>
      <c r="DF51" s="120"/>
      <c r="DG51" s="120"/>
      <c r="DH51" s="120"/>
      <c r="DI51" s="120"/>
      <c r="DJ51" s="120"/>
      <c r="DK51" s="120"/>
      <c r="DL51" s="120"/>
      <c r="DM51" s="120"/>
      <c r="DN51" s="120"/>
      <c r="DO51" s="120"/>
      <c r="DP51" s="120"/>
      <c r="DQ51" s="120"/>
      <c r="DR51" s="120"/>
      <c r="DS51" s="120"/>
      <c r="DT51" s="120"/>
      <c r="DU51" s="120"/>
      <c r="DV51" s="120"/>
      <c r="DW51" s="120"/>
      <c r="DX51" s="120"/>
      <c r="DY51" s="120"/>
      <c r="DZ51" s="120"/>
      <c r="EA51" s="120"/>
      <c r="EB51" s="120"/>
      <c r="EC51" s="120"/>
      <c r="ED51" s="120"/>
      <c r="EE51" s="120"/>
      <c r="EF51" s="120"/>
      <c r="EG51" s="120"/>
      <c r="EH51" s="120"/>
      <c r="EI51" s="120"/>
      <c r="EJ51" s="120"/>
      <c r="EK51" s="120"/>
      <c r="EL51" s="120"/>
      <c r="EM51" s="120"/>
      <c r="EN51" s="120"/>
      <c r="EO51" s="120"/>
      <c r="EP51" s="120"/>
      <c r="EQ51" s="120"/>
      <c r="ER51" s="120"/>
      <c r="ES51" s="120"/>
      <c r="ET51" s="120"/>
      <c r="EU51" s="120"/>
      <c r="EV51" s="120"/>
      <c r="EW51" s="120"/>
      <c r="EX51" s="120"/>
      <c r="EY51" s="120"/>
      <c r="EZ51" s="120"/>
      <c r="FA51" s="120"/>
      <c r="FB51" s="120"/>
      <c r="FC51" s="120"/>
      <c r="FD51" s="120"/>
      <c r="FE51" s="120"/>
      <c r="FF51" s="120"/>
      <c r="FG51" s="120"/>
      <c r="FH51" s="120"/>
      <c r="FI51" s="120"/>
      <c r="FJ51" s="120"/>
      <c r="FK51" s="120"/>
      <c r="FL51" s="120"/>
      <c r="FM51" s="120"/>
      <c r="FN51" s="120"/>
      <c r="FO51" s="120"/>
      <c r="FP51" s="120"/>
      <c r="FQ51" s="120"/>
      <c r="FR51" s="120"/>
      <c r="FS51" s="120"/>
      <c r="FT51" s="120"/>
      <c r="FU51" s="120"/>
      <c r="FV51" s="120"/>
      <c r="FW51" s="120"/>
      <c r="FX51" s="120"/>
      <c r="FY51" s="120"/>
      <c r="FZ51" s="120"/>
      <c r="GA51" s="120"/>
      <c r="GB51" s="120"/>
      <c r="GC51" s="120"/>
      <c r="GD51" s="120"/>
      <c r="GE51" s="120"/>
      <c r="GF51" s="120"/>
      <c r="GG51" s="120"/>
      <c r="GH51" s="120"/>
      <c r="GI51" s="120"/>
      <c r="GJ51" s="120"/>
      <c r="GK51" s="120"/>
      <c r="GL51" s="120"/>
      <c r="GM51" s="120"/>
      <c r="GN51" s="120"/>
      <c r="GO51" s="120"/>
      <c r="GP51" s="120"/>
      <c r="GQ51" s="120"/>
      <c r="GR51" s="120"/>
      <c r="GS51" s="120"/>
      <c r="GT51" s="120"/>
      <c r="GU51" s="120"/>
      <c r="GV51" s="120"/>
      <c r="GW51" s="120"/>
      <c r="GX51" s="120"/>
      <c r="GY51" s="120"/>
      <c r="GZ51" s="120"/>
      <c r="HA51" s="120"/>
      <c r="HB51" s="120"/>
      <c r="HC51" s="120"/>
      <c r="HD51" s="120"/>
      <c r="HE51" s="120"/>
      <c r="HF51" s="120"/>
      <c r="HG51" s="120"/>
      <c r="HH51" s="120"/>
      <c r="HI51" s="120"/>
      <c r="HJ51" s="120"/>
      <c r="HK51" s="120"/>
      <c r="HL51" s="120"/>
      <c r="HM51" s="120"/>
      <c r="HN51" s="120"/>
      <c r="HO51" s="120"/>
      <c r="HP51" s="120"/>
      <c r="HQ51" s="120"/>
      <c r="HR51" s="120"/>
      <c r="HS51" s="120"/>
      <c r="HT51" s="120"/>
      <c r="HU51" s="120"/>
      <c r="HV51" s="120"/>
      <c r="HW51" s="120"/>
      <c r="HX51" s="120"/>
      <c r="HY51" s="120"/>
      <c r="HZ51" s="120"/>
      <c r="IA51" s="120"/>
      <c r="IB51" s="120"/>
      <c r="IC51" s="120"/>
      <c r="ID51" s="120"/>
      <c r="IE51" s="120"/>
      <c r="IF51" s="120"/>
      <c r="IG51" s="120"/>
      <c r="IH51" s="120"/>
      <c r="II51" s="120"/>
      <c r="IJ51" s="120"/>
      <c r="IK51" s="120"/>
      <c r="IL51" s="120"/>
      <c r="IM51" s="120"/>
      <c r="IN51" s="120"/>
      <c r="IO51" s="120"/>
      <c r="IP51" s="120"/>
      <c r="IQ51" s="120"/>
      <c r="IR51" s="120"/>
      <c r="IS51" s="120"/>
      <c r="IT51" s="120"/>
      <c r="IU51" s="120"/>
    </row>
    <row r="52" spans="1:255" x14ac:dyDescent="0.2">
      <c r="A52" s="120"/>
      <c r="B52" s="120"/>
      <c r="C52" s="120"/>
      <c r="D52" s="120"/>
      <c r="E52" s="120"/>
      <c r="F52" s="120"/>
      <c r="G52" s="120"/>
      <c r="H52" s="120"/>
      <c r="I52" s="120"/>
      <c r="J52" s="120"/>
      <c r="K52" s="120"/>
      <c r="L52" s="120"/>
      <c r="M52" s="120"/>
      <c r="N52" s="120"/>
      <c r="O52" s="120"/>
      <c r="P52" s="120"/>
      <c r="Q52" s="120"/>
      <c r="R52" s="120"/>
      <c r="S52" s="120"/>
      <c r="T52" s="120"/>
      <c r="U52" s="120"/>
      <c r="V52" s="120"/>
      <c r="W52" s="120"/>
      <c r="X52" s="120"/>
      <c r="Y52" s="120"/>
      <c r="Z52" s="120"/>
      <c r="AA52" s="120"/>
      <c r="AB52" s="120"/>
      <c r="AC52" s="120"/>
      <c r="AD52" s="120"/>
      <c r="AE52" s="120"/>
      <c r="AF52" s="120"/>
      <c r="AG52" s="120"/>
      <c r="AH52" s="120"/>
      <c r="AI52" s="120"/>
      <c r="AJ52" s="120"/>
      <c r="AK52" s="120"/>
      <c r="AL52" s="120"/>
      <c r="AM52" s="120"/>
      <c r="AN52" s="120"/>
      <c r="AO52" s="120"/>
      <c r="AP52" s="120"/>
      <c r="AQ52" s="120"/>
      <c r="AR52" s="120"/>
      <c r="AS52" s="120"/>
      <c r="AT52" s="120"/>
      <c r="AU52" s="120"/>
      <c r="AV52" s="120"/>
      <c r="AW52" s="120"/>
      <c r="AX52" s="120"/>
      <c r="AY52" s="120"/>
      <c r="AZ52" s="120"/>
      <c r="BA52" s="120"/>
      <c r="BB52" s="120"/>
      <c r="BC52" s="120"/>
      <c r="BD52" s="120"/>
      <c r="BE52" s="120"/>
      <c r="BF52" s="120"/>
      <c r="BG52" s="120"/>
      <c r="BH52" s="120"/>
      <c r="BI52" s="120"/>
      <c r="BJ52" s="120"/>
      <c r="BK52" s="120"/>
      <c r="BL52" s="120"/>
      <c r="BM52" s="120"/>
      <c r="BN52" s="120"/>
      <c r="BO52" s="120"/>
      <c r="BP52" s="120"/>
      <c r="BQ52" s="120"/>
      <c r="BR52" s="120"/>
      <c r="BS52" s="120"/>
      <c r="BT52" s="120"/>
      <c r="BU52" s="120"/>
      <c r="BV52" s="120"/>
      <c r="BW52" s="120"/>
      <c r="BX52" s="120"/>
      <c r="BY52" s="120"/>
      <c r="BZ52" s="120"/>
      <c r="CA52" s="120"/>
      <c r="CB52" s="120"/>
      <c r="CC52" s="120"/>
      <c r="CD52" s="120"/>
      <c r="CE52" s="120"/>
      <c r="CF52" s="120"/>
      <c r="CG52" s="120"/>
      <c r="CH52" s="120"/>
      <c r="CI52" s="120"/>
      <c r="CJ52" s="120"/>
      <c r="CK52" s="120"/>
      <c r="CL52" s="120"/>
      <c r="CM52" s="120"/>
      <c r="CN52" s="120"/>
      <c r="CO52" s="120"/>
      <c r="CP52" s="120"/>
      <c r="CQ52" s="120"/>
      <c r="CR52" s="120"/>
      <c r="CS52" s="120"/>
      <c r="CT52" s="120"/>
      <c r="CU52" s="120"/>
      <c r="CV52" s="120"/>
      <c r="CW52" s="120"/>
      <c r="CX52" s="120"/>
      <c r="CY52" s="120"/>
      <c r="CZ52" s="120"/>
      <c r="DA52" s="120"/>
      <c r="DB52" s="120"/>
      <c r="DC52" s="120"/>
      <c r="DD52" s="120"/>
      <c r="DE52" s="120"/>
      <c r="DF52" s="120"/>
      <c r="DG52" s="120"/>
      <c r="DH52" s="120"/>
      <c r="DI52" s="120"/>
      <c r="DJ52" s="120"/>
      <c r="DK52" s="120"/>
      <c r="DL52" s="120"/>
      <c r="DM52" s="120"/>
      <c r="DN52" s="120"/>
      <c r="DO52" s="120"/>
      <c r="DP52" s="120"/>
      <c r="DQ52" s="120"/>
      <c r="DR52" s="120"/>
      <c r="DS52" s="120"/>
      <c r="DT52" s="120"/>
      <c r="DU52" s="120"/>
      <c r="DV52" s="120"/>
      <c r="DW52" s="120"/>
      <c r="DX52" s="120"/>
      <c r="DY52" s="120"/>
      <c r="DZ52" s="120"/>
      <c r="EA52" s="120"/>
      <c r="EB52" s="120"/>
      <c r="EC52" s="120"/>
      <c r="ED52" s="120"/>
      <c r="EE52" s="120"/>
      <c r="EF52" s="120"/>
      <c r="EG52" s="120"/>
      <c r="EH52" s="120"/>
      <c r="EI52" s="120"/>
      <c r="EJ52" s="120"/>
      <c r="EK52" s="120"/>
      <c r="EL52" s="120"/>
      <c r="EM52" s="120"/>
      <c r="EN52" s="120"/>
      <c r="EO52" s="120"/>
      <c r="EP52" s="120"/>
      <c r="EQ52" s="120"/>
      <c r="ER52" s="120"/>
      <c r="ES52" s="120"/>
      <c r="ET52" s="120"/>
      <c r="EU52" s="120"/>
      <c r="EV52" s="120"/>
      <c r="EW52" s="120"/>
      <c r="EX52" s="120"/>
      <c r="EY52" s="120"/>
      <c r="EZ52" s="120"/>
      <c r="FA52" s="120"/>
      <c r="FB52" s="120"/>
      <c r="FC52" s="120"/>
      <c r="FD52" s="120"/>
      <c r="FE52" s="120"/>
      <c r="FF52" s="120"/>
      <c r="FG52" s="120"/>
      <c r="FH52" s="120"/>
      <c r="FI52" s="120"/>
      <c r="FJ52" s="120"/>
      <c r="FK52" s="120"/>
      <c r="FL52" s="120"/>
      <c r="FM52" s="120"/>
      <c r="FN52" s="120"/>
      <c r="FO52" s="120"/>
      <c r="FP52" s="120"/>
      <c r="FQ52" s="120"/>
      <c r="FR52" s="120"/>
      <c r="FS52" s="120"/>
      <c r="FT52" s="120"/>
      <c r="FU52" s="120"/>
      <c r="FV52" s="120"/>
      <c r="FW52" s="120"/>
      <c r="FX52" s="120"/>
      <c r="FY52" s="120"/>
      <c r="FZ52" s="120"/>
      <c r="GA52" s="120"/>
      <c r="GB52" s="120"/>
      <c r="GC52" s="120"/>
      <c r="GD52" s="120"/>
      <c r="GE52" s="120"/>
      <c r="GF52" s="120"/>
      <c r="GG52" s="120"/>
      <c r="GH52" s="120"/>
      <c r="GI52" s="120"/>
      <c r="GJ52" s="120"/>
      <c r="GK52" s="120"/>
      <c r="GL52" s="120"/>
      <c r="GM52" s="120"/>
      <c r="GN52" s="120"/>
      <c r="GO52" s="120"/>
      <c r="GP52" s="120"/>
      <c r="GQ52" s="120"/>
      <c r="GR52" s="120"/>
      <c r="GS52" s="120"/>
      <c r="GT52" s="120"/>
      <c r="GU52" s="120"/>
      <c r="GV52" s="120"/>
      <c r="GW52" s="120"/>
      <c r="GX52" s="120"/>
      <c r="GY52" s="120"/>
      <c r="GZ52" s="120"/>
      <c r="HA52" s="120"/>
      <c r="HB52" s="120"/>
      <c r="HC52" s="120"/>
      <c r="HD52" s="120"/>
      <c r="HE52" s="120"/>
      <c r="HF52" s="120"/>
      <c r="HG52" s="120"/>
      <c r="HH52" s="120"/>
      <c r="HI52" s="120"/>
      <c r="HJ52" s="120"/>
      <c r="HK52" s="120"/>
      <c r="HL52" s="120"/>
      <c r="HM52" s="120"/>
      <c r="HN52" s="120"/>
      <c r="HO52" s="120"/>
      <c r="HP52" s="120"/>
      <c r="HQ52" s="120"/>
      <c r="HR52" s="120"/>
      <c r="HS52" s="120"/>
      <c r="HT52" s="120"/>
      <c r="HU52" s="120"/>
      <c r="HV52" s="120"/>
      <c r="HW52" s="120"/>
      <c r="HX52" s="120"/>
      <c r="HY52" s="120"/>
      <c r="HZ52" s="120"/>
      <c r="IA52" s="120"/>
      <c r="IB52" s="120"/>
      <c r="IC52" s="120"/>
      <c r="ID52" s="120"/>
      <c r="IE52" s="120"/>
      <c r="IF52" s="120"/>
      <c r="IG52" s="120"/>
      <c r="IH52" s="120"/>
      <c r="II52" s="120"/>
      <c r="IJ52" s="120"/>
      <c r="IK52" s="120"/>
      <c r="IL52" s="120"/>
      <c r="IM52" s="120"/>
      <c r="IN52" s="120"/>
      <c r="IO52" s="120"/>
      <c r="IP52" s="120"/>
      <c r="IQ52" s="120"/>
      <c r="IR52" s="120"/>
      <c r="IS52" s="120"/>
      <c r="IT52" s="120"/>
      <c r="IU52" s="120"/>
    </row>
    <row r="53" spans="1:255" x14ac:dyDescent="0.2">
      <c r="A53" s="120"/>
      <c r="B53" s="120"/>
      <c r="C53" s="120"/>
      <c r="D53" s="120"/>
      <c r="E53" s="120"/>
      <c r="F53" s="120"/>
      <c r="G53" s="120"/>
      <c r="H53" s="120"/>
      <c r="I53" s="120"/>
      <c r="J53" s="120"/>
      <c r="K53" s="120"/>
      <c r="L53" s="120"/>
      <c r="M53" s="120"/>
      <c r="N53" s="120"/>
      <c r="O53" s="120"/>
      <c r="P53" s="120"/>
      <c r="Q53" s="120"/>
      <c r="R53" s="120"/>
      <c r="S53" s="120"/>
      <c r="T53" s="120"/>
      <c r="U53" s="120"/>
      <c r="V53" s="120"/>
      <c r="W53" s="120"/>
      <c r="X53" s="120"/>
      <c r="Y53" s="120"/>
      <c r="Z53" s="120"/>
      <c r="AA53" s="120"/>
      <c r="AB53" s="120"/>
      <c r="AC53" s="120"/>
      <c r="AD53" s="120"/>
      <c r="AE53" s="120"/>
      <c r="AF53" s="120"/>
      <c r="AG53" s="120"/>
      <c r="AH53" s="120"/>
      <c r="AI53" s="120"/>
      <c r="AJ53" s="120"/>
      <c r="AK53" s="120"/>
      <c r="AL53" s="120"/>
      <c r="AM53" s="120"/>
      <c r="AN53" s="120"/>
      <c r="AO53" s="120"/>
      <c r="AP53" s="120"/>
      <c r="AQ53" s="120"/>
      <c r="AR53" s="120"/>
      <c r="AS53" s="120"/>
      <c r="AT53" s="120"/>
      <c r="AU53" s="120"/>
      <c r="AV53" s="120"/>
      <c r="AW53" s="120"/>
      <c r="AX53" s="120"/>
      <c r="AY53" s="120"/>
      <c r="AZ53" s="120"/>
      <c r="BA53" s="120"/>
      <c r="BB53" s="120"/>
      <c r="BC53" s="120"/>
      <c r="BD53" s="120"/>
      <c r="BE53" s="120"/>
      <c r="BF53" s="120"/>
      <c r="BG53" s="120"/>
      <c r="BH53" s="120"/>
      <c r="BI53" s="120"/>
      <c r="BJ53" s="120"/>
      <c r="BK53" s="120"/>
      <c r="BL53" s="120"/>
      <c r="BM53" s="120"/>
      <c r="BN53" s="120"/>
      <c r="BO53" s="120"/>
      <c r="BP53" s="120"/>
      <c r="BQ53" s="120"/>
      <c r="BR53" s="120"/>
      <c r="BS53" s="120"/>
      <c r="BT53" s="120"/>
      <c r="BU53" s="120"/>
      <c r="BV53" s="120"/>
      <c r="BW53" s="120"/>
      <c r="BX53" s="120"/>
      <c r="BY53" s="120"/>
      <c r="BZ53" s="120"/>
      <c r="CA53" s="120"/>
      <c r="CB53" s="120"/>
      <c r="CC53" s="120"/>
      <c r="CD53" s="120"/>
      <c r="CE53" s="120"/>
      <c r="CF53" s="120"/>
      <c r="CG53" s="120"/>
      <c r="CH53" s="120"/>
      <c r="CI53" s="120"/>
      <c r="CJ53" s="120"/>
      <c r="CK53" s="120"/>
      <c r="CL53" s="120"/>
      <c r="CM53" s="120"/>
      <c r="CN53" s="120"/>
      <c r="CO53" s="120"/>
      <c r="CP53" s="120"/>
      <c r="CQ53" s="120"/>
      <c r="CR53" s="120"/>
      <c r="CS53" s="120"/>
      <c r="CT53" s="120"/>
      <c r="CU53" s="120"/>
      <c r="CV53" s="120"/>
      <c r="CW53" s="120"/>
      <c r="CX53" s="120"/>
      <c r="CY53" s="120"/>
      <c r="CZ53" s="120"/>
      <c r="DA53" s="120"/>
      <c r="DB53" s="120"/>
      <c r="DC53" s="120"/>
      <c r="DD53" s="120"/>
      <c r="DE53" s="120"/>
      <c r="DF53" s="120"/>
      <c r="DG53" s="120"/>
      <c r="DH53" s="120"/>
      <c r="DI53" s="120"/>
      <c r="DJ53" s="120"/>
      <c r="DK53" s="120"/>
      <c r="DL53" s="120"/>
      <c r="DM53" s="120"/>
      <c r="DN53" s="120"/>
      <c r="DO53" s="120"/>
      <c r="DP53" s="120"/>
      <c r="DQ53" s="120"/>
      <c r="DR53" s="120"/>
      <c r="DS53" s="120"/>
      <c r="DT53" s="120"/>
      <c r="DU53" s="120"/>
      <c r="DV53" s="120"/>
      <c r="DW53" s="120"/>
      <c r="DX53" s="120"/>
      <c r="DY53" s="120"/>
      <c r="DZ53" s="120"/>
      <c r="EA53" s="120"/>
      <c r="EB53" s="120"/>
      <c r="EC53" s="120"/>
      <c r="ED53" s="120"/>
      <c r="EE53" s="120"/>
      <c r="EF53" s="120"/>
      <c r="EG53" s="120"/>
      <c r="EH53" s="120"/>
      <c r="EI53" s="120"/>
      <c r="EJ53" s="120"/>
      <c r="EK53" s="120"/>
      <c r="EL53" s="120"/>
      <c r="EM53" s="120"/>
      <c r="EN53" s="120"/>
      <c r="EO53" s="120"/>
      <c r="EP53" s="120"/>
      <c r="EQ53" s="120"/>
      <c r="ER53" s="120"/>
      <c r="ES53" s="120"/>
      <c r="ET53" s="120"/>
      <c r="EU53" s="120"/>
      <c r="EV53" s="120"/>
      <c r="EW53" s="120"/>
      <c r="EX53" s="120"/>
      <c r="EY53" s="120"/>
      <c r="EZ53" s="120"/>
      <c r="FA53" s="120"/>
      <c r="FB53" s="120"/>
      <c r="FC53" s="120"/>
      <c r="FD53" s="120"/>
      <c r="FE53" s="120"/>
      <c r="FF53" s="120"/>
      <c r="FG53" s="120"/>
      <c r="FH53" s="120"/>
      <c r="FI53" s="120"/>
      <c r="FJ53" s="120"/>
      <c r="FK53" s="120"/>
      <c r="FL53" s="120"/>
      <c r="FM53" s="120"/>
      <c r="FN53" s="120"/>
      <c r="FO53" s="120"/>
      <c r="FP53" s="120"/>
      <c r="FQ53" s="120"/>
      <c r="FR53" s="120"/>
      <c r="FS53" s="120"/>
      <c r="FT53" s="120"/>
      <c r="FU53" s="120"/>
      <c r="FV53" s="120"/>
      <c r="FW53" s="120"/>
      <c r="FX53" s="120"/>
      <c r="FY53" s="120"/>
      <c r="FZ53" s="120"/>
      <c r="GA53" s="120"/>
      <c r="GB53" s="120"/>
      <c r="GC53" s="120"/>
      <c r="GD53" s="120"/>
      <c r="GE53" s="120"/>
      <c r="GF53" s="120"/>
      <c r="GG53" s="120"/>
      <c r="GH53" s="120"/>
      <c r="GI53" s="120"/>
      <c r="GJ53" s="120"/>
      <c r="GK53" s="120"/>
      <c r="GL53" s="120"/>
      <c r="GM53" s="120"/>
      <c r="GN53" s="120"/>
      <c r="GO53" s="120"/>
      <c r="GP53" s="120"/>
      <c r="GQ53" s="120"/>
      <c r="GR53" s="120"/>
      <c r="GS53" s="120"/>
      <c r="GT53" s="120"/>
      <c r="GU53" s="120"/>
      <c r="GV53" s="120"/>
      <c r="GW53" s="120"/>
      <c r="GX53" s="120"/>
      <c r="GY53" s="120"/>
      <c r="GZ53" s="120"/>
      <c r="HA53" s="120"/>
      <c r="HB53" s="120"/>
      <c r="HC53" s="120"/>
      <c r="HD53" s="120"/>
      <c r="HE53" s="120"/>
      <c r="HF53" s="120"/>
      <c r="HG53" s="120"/>
      <c r="HH53" s="120"/>
      <c r="HI53" s="120"/>
      <c r="HJ53" s="120"/>
      <c r="HK53" s="120"/>
      <c r="HL53" s="120"/>
      <c r="HM53" s="120"/>
      <c r="HN53" s="120"/>
      <c r="HO53" s="120"/>
      <c r="HP53" s="120"/>
      <c r="HQ53" s="120"/>
      <c r="HR53" s="120"/>
      <c r="HS53" s="120"/>
      <c r="HT53" s="120"/>
      <c r="HU53" s="120"/>
      <c r="HV53" s="120"/>
      <c r="HW53" s="120"/>
      <c r="HX53" s="120"/>
      <c r="HY53" s="120"/>
      <c r="HZ53" s="120"/>
      <c r="IA53" s="120"/>
      <c r="IB53" s="120"/>
      <c r="IC53" s="120"/>
      <c r="ID53" s="120"/>
      <c r="IE53" s="120"/>
      <c r="IF53" s="120"/>
      <c r="IG53" s="120"/>
      <c r="IH53" s="120"/>
      <c r="II53" s="120"/>
      <c r="IJ53" s="120"/>
      <c r="IK53" s="120"/>
      <c r="IL53" s="120"/>
      <c r="IM53" s="120"/>
      <c r="IN53" s="120"/>
      <c r="IO53" s="120"/>
      <c r="IP53" s="120"/>
      <c r="IQ53" s="120"/>
      <c r="IR53" s="120"/>
      <c r="IS53" s="120"/>
      <c r="IT53" s="120"/>
      <c r="IU53" s="120"/>
    </row>
    <row r="54" spans="1:255" x14ac:dyDescent="0.2">
      <c r="A54" s="120"/>
      <c r="B54" s="120"/>
      <c r="C54" s="120"/>
      <c r="D54" s="120"/>
      <c r="E54" s="120"/>
      <c r="F54" s="120"/>
      <c r="G54" s="120"/>
      <c r="H54" s="120"/>
      <c r="I54" s="120"/>
      <c r="J54" s="120"/>
      <c r="K54" s="120"/>
      <c r="L54" s="120"/>
      <c r="M54" s="120"/>
      <c r="N54" s="120"/>
      <c r="O54" s="120"/>
      <c r="P54" s="120"/>
      <c r="Q54" s="120"/>
      <c r="R54" s="120"/>
      <c r="S54" s="120"/>
      <c r="T54" s="120"/>
      <c r="U54" s="120"/>
      <c r="V54" s="120"/>
      <c r="W54" s="120"/>
      <c r="X54" s="120"/>
      <c r="Y54" s="120"/>
      <c r="Z54" s="120"/>
      <c r="AA54" s="120"/>
      <c r="AB54" s="120"/>
      <c r="AC54" s="120"/>
      <c r="AD54" s="120"/>
      <c r="AE54" s="120"/>
      <c r="AF54" s="120"/>
      <c r="AG54" s="120"/>
      <c r="AH54" s="120"/>
      <c r="AI54" s="120"/>
      <c r="AJ54" s="120"/>
      <c r="AK54" s="120"/>
      <c r="AL54" s="120"/>
      <c r="AM54" s="120"/>
      <c r="AN54" s="120"/>
      <c r="AO54" s="120"/>
      <c r="AP54" s="120"/>
      <c r="AQ54" s="120"/>
      <c r="AR54" s="120"/>
      <c r="AS54" s="120"/>
      <c r="AT54" s="120"/>
      <c r="AU54" s="120"/>
      <c r="AV54" s="120"/>
      <c r="AW54" s="120"/>
      <c r="AX54" s="120"/>
      <c r="AY54" s="120"/>
      <c r="AZ54" s="120"/>
      <c r="BA54" s="120"/>
      <c r="BB54" s="120"/>
      <c r="BC54" s="120"/>
      <c r="BD54" s="120"/>
      <c r="BE54" s="120"/>
      <c r="BF54" s="120"/>
      <c r="BG54" s="120"/>
      <c r="BH54" s="120"/>
      <c r="BI54" s="120"/>
      <c r="BJ54" s="120"/>
      <c r="BK54" s="120"/>
      <c r="BL54" s="120"/>
      <c r="BM54" s="120"/>
      <c r="BN54" s="120"/>
      <c r="BO54" s="120"/>
      <c r="BP54" s="120"/>
      <c r="BQ54" s="120"/>
      <c r="BR54" s="120"/>
      <c r="BS54" s="120"/>
      <c r="BT54" s="120"/>
      <c r="BU54" s="120"/>
      <c r="BV54" s="120"/>
      <c r="BW54" s="120"/>
      <c r="BX54" s="120"/>
      <c r="BY54" s="120"/>
      <c r="BZ54" s="120"/>
      <c r="CA54" s="120"/>
      <c r="CB54" s="120"/>
      <c r="CC54" s="120"/>
      <c r="CD54" s="120"/>
      <c r="CE54" s="120"/>
      <c r="CF54" s="120"/>
      <c r="CG54" s="120"/>
      <c r="CH54" s="120"/>
      <c r="CI54" s="120"/>
      <c r="CJ54" s="120"/>
      <c r="CK54" s="120"/>
      <c r="CL54" s="120"/>
      <c r="CM54" s="120"/>
      <c r="CN54" s="120"/>
      <c r="CO54" s="120"/>
      <c r="CP54" s="120"/>
      <c r="CQ54" s="120"/>
      <c r="CR54" s="120"/>
      <c r="CS54" s="120"/>
      <c r="CT54" s="120"/>
      <c r="CU54" s="120"/>
      <c r="CV54" s="120"/>
      <c r="CW54" s="120"/>
      <c r="CX54" s="120"/>
      <c r="CY54" s="120"/>
      <c r="CZ54" s="120"/>
      <c r="DA54" s="120"/>
      <c r="DB54" s="120"/>
      <c r="DC54" s="120"/>
      <c r="DD54" s="120"/>
      <c r="DE54" s="120"/>
      <c r="DF54" s="120"/>
      <c r="DG54" s="120"/>
      <c r="DH54" s="120"/>
      <c r="DI54" s="120"/>
      <c r="DJ54" s="120"/>
      <c r="DK54" s="120"/>
      <c r="DL54" s="120"/>
      <c r="DM54" s="120"/>
      <c r="DN54" s="120"/>
      <c r="DO54" s="120"/>
      <c r="DP54" s="120"/>
      <c r="DQ54" s="120"/>
      <c r="DR54" s="120"/>
      <c r="DS54" s="120"/>
      <c r="DT54" s="120"/>
      <c r="DU54" s="120"/>
      <c r="DV54" s="120"/>
      <c r="DW54" s="120"/>
      <c r="DX54" s="120"/>
      <c r="DY54" s="120"/>
      <c r="DZ54" s="120"/>
      <c r="EA54" s="120"/>
      <c r="EB54" s="120"/>
      <c r="EC54" s="120"/>
      <c r="ED54" s="120"/>
      <c r="EE54" s="120"/>
      <c r="EF54" s="120"/>
      <c r="EG54" s="120"/>
      <c r="EH54" s="120"/>
      <c r="EI54" s="120"/>
      <c r="EJ54" s="120"/>
      <c r="EK54" s="120"/>
      <c r="EL54" s="120"/>
      <c r="EM54" s="120"/>
      <c r="EN54" s="120"/>
      <c r="EO54" s="120"/>
      <c r="EP54" s="120"/>
      <c r="EQ54" s="120"/>
      <c r="ER54" s="120"/>
      <c r="ES54" s="120"/>
      <c r="ET54" s="120"/>
      <c r="EU54" s="120"/>
      <c r="EV54" s="120"/>
      <c r="EW54" s="120"/>
      <c r="EX54" s="120"/>
      <c r="EY54" s="120"/>
      <c r="EZ54" s="120"/>
      <c r="FA54" s="120"/>
      <c r="FB54" s="120"/>
      <c r="FC54" s="120"/>
      <c r="FD54" s="120"/>
      <c r="FE54" s="120"/>
      <c r="FF54" s="120"/>
      <c r="FG54" s="120"/>
      <c r="FH54" s="120"/>
      <c r="FI54" s="120"/>
      <c r="FJ54" s="120"/>
      <c r="FK54" s="120"/>
      <c r="FL54" s="120"/>
      <c r="FM54" s="120"/>
      <c r="FN54" s="120"/>
      <c r="FO54" s="120"/>
      <c r="FP54" s="120"/>
      <c r="FQ54" s="120"/>
      <c r="FR54" s="120"/>
      <c r="FS54" s="120"/>
      <c r="FT54" s="120"/>
      <c r="FU54" s="120"/>
      <c r="FV54" s="120"/>
      <c r="FW54" s="120"/>
      <c r="FX54" s="120"/>
      <c r="FY54" s="120"/>
      <c r="FZ54" s="120"/>
      <c r="GA54" s="120"/>
      <c r="GB54" s="120"/>
      <c r="GC54" s="120"/>
      <c r="GD54" s="120"/>
      <c r="GE54" s="120"/>
      <c r="GF54" s="120"/>
      <c r="GG54" s="120"/>
      <c r="GH54" s="120"/>
      <c r="GI54" s="120"/>
      <c r="GJ54" s="120"/>
      <c r="GK54" s="120"/>
      <c r="GL54" s="120"/>
      <c r="GM54" s="120"/>
      <c r="GN54" s="120"/>
      <c r="GO54" s="120"/>
      <c r="GP54" s="120"/>
      <c r="GQ54" s="120"/>
      <c r="GR54" s="120"/>
      <c r="GS54" s="120"/>
      <c r="GT54" s="120"/>
      <c r="GU54" s="120"/>
      <c r="GV54" s="120"/>
      <c r="GW54" s="120"/>
      <c r="GX54" s="120"/>
      <c r="GY54" s="120"/>
      <c r="GZ54" s="120"/>
      <c r="HA54" s="120"/>
      <c r="HB54" s="120"/>
      <c r="HC54" s="120"/>
      <c r="HD54" s="120"/>
      <c r="HE54" s="120"/>
      <c r="HF54" s="120"/>
      <c r="HG54" s="120"/>
      <c r="HH54" s="120"/>
      <c r="HI54" s="120"/>
      <c r="HJ54" s="120"/>
      <c r="HK54" s="120"/>
      <c r="HL54" s="120"/>
      <c r="HM54" s="120"/>
      <c r="HN54" s="120"/>
      <c r="HO54" s="120"/>
      <c r="HP54" s="120"/>
      <c r="HQ54" s="120"/>
      <c r="HR54" s="120"/>
      <c r="HS54" s="120"/>
      <c r="HT54" s="120"/>
      <c r="HU54" s="120"/>
      <c r="HV54" s="120"/>
      <c r="HW54" s="120"/>
      <c r="HX54" s="120"/>
      <c r="HY54" s="120"/>
      <c r="HZ54" s="120"/>
      <c r="IA54" s="120"/>
      <c r="IB54" s="120"/>
      <c r="IC54" s="120"/>
      <c r="ID54" s="120"/>
      <c r="IE54" s="120"/>
      <c r="IF54" s="120"/>
      <c r="IG54" s="120"/>
      <c r="IH54" s="120"/>
      <c r="II54" s="120"/>
      <c r="IJ54" s="120"/>
      <c r="IK54" s="120"/>
      <c r="IL54" s="120"/>
      <c r="IM54" s="120"/>
      <c r="IN54" s="120"/>
      <c r="IO54" s="120"/>
      <c r="IP54" s="120"/>
      <c r="IQ54" s="120"/>
      <c r="IR54" s="120"/>
      <c r="IS54" s="120"/>
      <c r="IT54" s="120"/>
      <c r="IU54" s="120"/>
    </row>
    <row r="55" spans="1:255" x14ac:dyDescent="0.2">
      <c r="A55" s="120"/>
      <c r="B55" s="120"/>
      <c r="C55" s="120"/>
      <c r="D55" s="120"/>
      <c r="E55" s="120"/>
      <c r="F55" s="120"/>
      <c r="G55" s="120"/>
      <c r="H55" s="120"/>
      <c r="I55" s="120"/>
      <c r="J55" s="120"/>
      <c r="K55" s="120"/>
      <c r="L55" s="120"/>
      <c r="M55" s="120"/>
      <c r="N55" s="120"/>
      <c r="O55" s="120"/>
      <c r="P55" s="120"/>
      <c r="Q55" s="120"/>
      <c r="R55" s="120"/>
      <c r="S55" s="120"/>
      <c r="T55" s="120"/>
      <c r="U55" s="120"/>
      <c r="V55" s="120"/>
      <c r="W55" s="120"/>
      <c r="X55" s="120"/>
      <c r="Y55" s="120"/>
      <c r="Z55" s="120"/>
      <c r="AA55" s="120"/>
      <c r="AB55" s="120"/>
      <c r="AC55" s="120"/>
      <c r="AD55" s="120"/>
      <c r="AE55" s="120"/>
      <c r="AF55" s="120"/>
      <c r="AG55" s="120"/>
      <c r="AH55" s="120"/>
      <c r="AI55" s="120"/>
      <c r="AJ55" s="120"/>
      <c r="AK55" s="120"/>
      <c r="AL55" s="120"/>
      <c r="AM55" s="120"/>
      <c r="AN55" s="120"/>
      <c r="AO55" s="120"/>
      <c r="AP55" s="120"/>
      <c r="AQ55" s="120"/>
      <c r="AR55" s="120"/>
      <c r="AS55" s="120"/>
      <c r="AT55" s="120"/>
      <c r="AU55" s="120"/>
      <c r="AV55" s="120"/>
      <c r="AW55" s="120"/>
      <c r="AX55" s="120"/>
      <c r="AY55" s="120"/>
      <c r="AZ55" s="120"/>
      <c r="BA55" s="120"/>
      <c r="BB55" s="120"/>
      <c r="BC55" s="120"/>
      <c r="BD55" s="120"/>
      <c r="BE55" s="120"/>
      <c r="BF55" s="120"/>
      <c r="BG55" s="120"/>
      <c r="BH55" s="120"/>
      <c r="BI55" s="120"/>
      <c r="BJ55" s="120"/>
      <c r="BK55" s="120"/>
      <c r="BL55" s="120"/>
      <c r="BM55" s="120"/>
      <c r="BN55" s="120"/>
      <c r="BO55" s="120"/>
      <c r="BP55" s="120"/>
      <c r="BQ55" s="120"/>
      <c r="BR55" s="120"/>
      <c r="BS55" s="120"/>
      <c r="BT55" s="120"/>
      <c r="BU55" s="120"/>
      <c r="BV55" s="120"/>
      <c r="BW55" s="120"/>
      <c r="BX55" s="120"/>
      <c r="BY55" s="120"/>
      <c r="BZ55" s="120"/>
      <c r="CA55" s="120"/>
      <c r="CB55" s="120"/>
      <c r="CC55" s="120"/>
      <c r="CD55" s="120"/>
      <c r="CE55" s="120"/>
      <c r="CF55" s="120"/>
      <c r="CG55" s="120"/>
      <c r="CH55" s="120"/>
      <c r="CI55" s="120"/>
      <c r="CJ55" s="120"/>
      <c r="CK55" s="120"/>
      <c r="CL55" s="120"/>
      <c r="CM55" s="120"/>
      <c r="CN55" s="120"/>
      <c r="CO55" s="120"/>
      <c r="CP55" s="120"/>
      <c r="CQ55" s="120"/>
      <c r="CR55" s="120"/>
      <c r="CS55" s="120"/>
      <c r="CT55" s="120"/>
      <c r="CU55" s="120"/>
      <c r="CV55" s="120"/>
      <c r="CW55" s="120"/>
      <c r="CX55" s="120"/>
      <c r="CY55" s="120"/>
      <c r="CZ55" s="120"/>
      <c r="DA55" s="120"/>
      <c r="DB55" s="120"/>
      <c r="DC55" s="120"/>
      <c r="DD55" s="120"/>
      <c r="DE55" s="120"/>
      <c r="DF55" s="120"/>
      <c r="DG55" s="120"/>
      <c r="DH55" s="120"/>
      <c r="DI55" s="120"/>
      <c r="DJ55" s="120"/>
      <c r="DK55" s="120"/>
      <c r="DL55" s="120"/>
      <c r="DM55" s="120"/>
      <c r="DN55" s="120"/>
      <c r="DO55" s="120"/>
      <c r="DP55" s="120"/>
      <c r="DQ55" s="120"/>
      <c r="DR55" s="120"/>
      <c r="DS55" s="120"/>
      <c r="DT55" s="120"/>
      <c r="DU55" s="120"/>
      <c r="DV55" s="120"/>
      <c r="DW55" s="120"/>
      <c r="DX55" s="120"/>
      <c r="DY55" s="120"/>
      <c r="DZ55" s="120"/>
      <c r="EA55" s="120"/>
      <c r="EB55" s="120"/>
      <c r="EC55" s="120"/>
      <c r="ED55" s="120"/>
      <c r="EE55" s="120"/>
      <c r="EF55" s="120"/>
      <c r="EG55" s="120"/>
      <c r="EH55" s="120"/>
      <c r="EI55" s="120"/>
      <c r="EJ55" s="120"/>
      <c r="EK55" s="120"/>
      <c r="EL55" s="120"/>
      <c r="EM55" s="120"/>
      <c r="EN55" s="120"/>
      <c r="EO55" s="120"/>
      <c r="EP55" s="120"/>
      <c r="EQ55" s="120"/>
      <c r="ER55" s="120"/>
      <c r="ES55" s="120"/>
      <c r="ET55" s="120"/>
      <c r="EU55" s="120"/>
      <c r="EV55" s="120"/>
      <c r="EW55" s="120"/>
      <c r="EX55" s="120"/>
      <c r="EY55" s="120"/>
      <c r="EZ55" s="120"/>
      <c r="FA55" s="120"/>
      <c r="FB55" s="120"/>
      <c r="FC55" s="120"/>
      <c r="FD55" s="120"/>
      <c r="FE55" s="120"/>
      <c r="FF55" s="120"/>
      <c r="FG55" s="120"/>
      <c r="FH55" s="120"/>
      <c r="FI55" s="120"/>
      <c r="FJ55" s="120"/>
      <c r="FK55" s="120"/>
      <c r="FL55" s="120"/>
      <c r="FM55" s="120"/>
      <c r="FN55" s="120"/>
      <c r="FO55" s="120"/>
      <c r="FP55" s="120"/>
      <c r="FQ55" s="120"/>
      <c r="FR55" s="120"/>
      <c r="FS55" s="120"/>
      <c r="FT55" s="120"/>
      <c r="FU55" s="120"/>
      <c r="FV55" s="120"/>
      <c r="FW55" s="120"/>
      <c r="FX55" s="120"/>
      <c r="FY55" s="120"/>
      <c r="FZ55" s="120"/>
      <c r="GA55" s="120"/>
      <c r="GB55" s="120"/>
      <c r="GC55" s="120"/>
      <c r="GD55" s="120"/>
      <c r="GE55" s="120"/>
      <c r="GF55" s="120"/>
      <c r="GG55" s="120"/>
      <c r="GH55" s="120"/>
      <c r="GI55" s="120"/>
      <c r="GJ55" s="120"/>
      <c r="GK55" s="120"/>
      <c r="GL55" s="120"/>
      <c r="GM55" s="120"/>
      <c r="GN55" s="120"/>
      <c r="GO55" s="120"/>
      <c r="GP55" s="120"/>
      <c r="GQ55" s="120"/>
      <c r="GR55" s="120"/>
      <c r="GS55" s="120"/>
      <c r="GT55" s="120"/>
      <c r="GU55" s="120"/>
      <c r="GV55" s="120"/>
      <c r="GW55" s="120"/>
      <c r="GX55" s="120"/>
      <c r="GY55" s="120"/>
      <c r="GZ55" s="120"/>
      <c r="HA55" s="120"/>
      <c r="HB55" s="120"/>
      <c r="HC55" s="120"/>
      <c r="HD55" s="120"/>
      <c r="HE55" s="120"/>
      <c r="HF55" s="120"/>
      <c r="HG55" s="120"/>
      <c r="HH55" s="120"/>
      <c r="HI55" s="120"/>
      <c r="HJ55" s="120"/>
      <c r="HK55" s="120"/>
      <c r="HL55" s="120"/>
      <c r="HM55" s="120"/>
      <c r="HN55" s="120"/>
      <c r="HO55" s="120"/>
      <c r="HP55" s="120"/>
      <c r="HQ55" s="120"/>
      <c r="HR55" s="120"/>
      <c r="HS55" s="120"/>
      <c r="HT55" s="120"/>
      <c r="HU55" s="120"/>
      <c r="HV55" s="120"/>
      <c r="HW55" s="120"/>
      <c r="HX55" s="120"/>
      <c r="HY55" s="120"/>
      <c r="HZ55" s="120"/>
      <c r="IA55" s="120"/>
      <c r="IB55" s="120"/>
      <c r="IC55" s="120"/>
      <c r="ID55" s="120"/>
      <c r="IE55" s="120"/>
      <c r="IF55" s="120"/>
      <c r="IG55" s="120"/>
      <c r="IH55" s="120"/>
      <c r="II55" s="120"/>
      <c r="IJ55" s="120"/>
      <c r="IK55" s="120"/>
      <c r="IL55" s="120"/>
      <c r="IM55" s="120"/>
      <c r="IN55" s="120"/>
      <c r="IO55" s="120"/>
      <c r="IP55" s="120"/>
      <c r="IQ55" s="120"/>
      <c r="IR55" s="120"/>
      <c r="IS55" s="120"/>
      <c r="IT55" s="120"/>
      <c r="IU55" s="120"/>
    </row>
    <row r="56" spans="1:255" x14ac:dyDescent="0.2">
      <c r="A56" s="120"/>
      <c r="B56" s="120"/>
      <c r="C56" s="120"/>
      <c r="D56" s="120"/>
      <c r="E56" s="120"/>
      <c r="F56" s="120"/>
      <c r="G56" s="120"/>
      <c r="H56" s="120"/>
      <c r="I56" s="120"/>
      <c r="J56" s="120"/>
      <c r="K56" s="120"/>
      <c r="L56" s="120"/>
      <c r="M56" s="120"/>
      <c r="N56" s="120"/>
      <c r="O56" s="120"/>
      <c r="P56" s="120"/>
      <c r="Q56" s="120"/>
      <c r="R56" s="120"/>
      <c r="S56" s="120"/>
      <c r="T56" s="120"/>
      <c r="U56" s="120"/>
      <c r="V56" s="120"/>
      <c r="W56" s="120"/>
      <c r="X56" s="120"/>
      <c r="Y56" s="120"/>
      <c r="Z56" s="120"/>
      <c r="AA56" s="120"/>
      <c r="AB56" s="120"/>
      <c r="AC56" s="120"/>
      <c r="AD56" s="120"/>
      <c r="AE56" s="120"/>
      <c r="AF56" s="120"/>
      <c r="AG56" s="120"/>
      <c r="AH56" s="120"/>
      <c r="AI56" s="120"/>
      <c r="AJ56" s="120"/>
      <c r="AK56" s="120"/>
      <c r="AL56" s="120"/>
      <c r="AM56" s="120"/>
      <c r="AN56" s="120"/>
      <c r="AO56" s="120"/>
      <c r="AP56" s="120"/>
      <c r="AQ56" s="120"/>
      <c r="AR56" s="120"/>
      <c r="AS56" s="120"/>
      <c r="AT56" s="120"/>
      <c r="AU56" s="120"/>
      <c r="AV56" s="120"/>
      <c r="AW56" s="120"/>
      <c r="AX56" s="120"/>
      <c r="AY56" s="120"/>
      <c r="AZ56" s="120"/>
      <c r="BA56" s="120"/>
      <c r="BB56" s="120"/>
      <c r="BC56" s="120"/>
      <c r="BD56" s="120"/>
      <c r="BE56" s="120"/>
      <c r="BF56" s="120"/>
      <c r="BG56" s="120"/>
      <c r="BH56" s="120"/>
      <c r="BI56" s="120"/>
      <c r="BJ56" s="120"/>
      <c r="BK56" s="120"/>
      <c r="BL56" s="120"/>
      <c r="BM56" s="120"/>
      <c r="BN56" s="120"/>
      <c r="BO56" s="120"/>
      <c r="BP56" s="120"/>
      <c r="BQ56" s="120"/>
      <c r="BR56" s="120"/>
      <c r="BS56" s="120"/>
      <c r="BT56" s="120"/>
      <c r="BU56" s="120"/>
      <c r="BV56" s="120"/>
      <c r="BW56" s="120"/>
      <c r="BX56" s="120"/>
      <c r="BY56" s="120"/>
      <c r="BZ56" s="120"/>
      <c r="CA56" s="120"/>
      <c r="CB56" s="120"/>
      <c r="CC56" s="120"/>
      <c r="CD56" s="120"/>
      <c r="CE56" s="120"/>
      <c r="CF56" s="120"/>
      <c r="CG56" s="120"/>
      <c r="CH56" s="120"/>
      <c r="CI56" s="120"/>
      <c r="CJ56" s="120"/>
      <c r="CK56" s="120"/>
      <c r="CL56" s="120"/>
      <c r="CM56" s="120"/>
      <c r="CN56" s="120"/>
      <c r="CO56" s="120"/>
      <c r="CP56" s="120"/>
      <c r="CQ56" s="120"/>
      <c r="CR56" s="120"/>
      <c r="CS56" s="120"/>
      <c r="CT56" s="120"/>
      <c r="CU56" s="120"/>
      <c r="CV56" s="120"/>
      <c r="CW56" s="120"/>
      <c r="CX56" s="120"/>
      <c r="CY56" s="120"/>
      <c r="CZ56" s="120"/>
      <c r="DA56" s="120"/>
      <c r="DB56" s="120"/>
      <c r="DC56" s="120"/>
      <c r="DD56" s="120"/>
      <c r="DE56" s="120"/>
      <c r="DF56" s="120"/>
      <c r="DG56" s="120"/>
      <c r="DH56" s="120"/>
      <c r="DI56" s="120"/>
      <c r="DJ56" s="120"/>
      <c r="DK56" s="120"/>
      <c r="DL56" s="120"/>
      <c r="DM56" s="120"/>
      <c r="DN56" s="120"/>
      <c r="DO56" s="120"/>
      <c r="DP56" s="120"/>
      <c r="DQ56" s="120"/>
      <c r="DR56" s="120"/>
      <c r="DS56" s="120"/>
      <c r="DT56" s="120"/>
      <c r="DU56" s="120"/>
      <c r="DV56" s="120"/>
      <c r="DW56" s="120"/>
      <c r="DX56" s="120"/>
      <c r="DY56" s="120"/>
      <c r="DZ56" s="120"/>
      <c r="EA56" s="120"/>
      <c r="EB56" s="120"/>
      <c r="EC56" s="120"/>
      <c r="ED56" s="120"/>
      <c r="EE56" s="120"/>
      <c r="EF56" s="120"/>
      <c r="EG56" s="120"/>
      <c r="EH56" s="120"/>
      <c r="EI56" s="120"/>
      <c r="EJ56" s="120"/>
      <c r="EK56" s="120"/>
      <c r="EL56" s="120"/>
      <c r="EM56" s="120"/>
      <c r="EN56" s="120"/>
      <c r="EO56" s="120"/>
      <c r="EP56" s="120"/>
      <c r="EQ56" s="120"/>
      <c r="ER56" s="120"/>
      <c r="ES56" s="120"/>
      <c r="ET56" s="120"/>
      <c r="EU56" s="120"/>
      <c r="EV56" s="120"/>
      <c r="EW56" s="120"/>
      <c r="EX56" s="120"/>
      <c r="EY56" s="120"/>
      <c r="EZ56" s="120"/>
      <c r="FA56" s="120"/>
      <c r="FB56" s="120"/>
      <c r="FC56" s="120"/>
      <c r="FD56" s="120"/>
      <c r="FE56" s="120"/>
      <c r="FF56" s="120"/>
      <c r="FG56" s="120"/>
      <c r="FH56" s="120"/>
      <c r="FI56" s="120"/>
      <c r="FJ56" s="120"/>
      <c r="FK56" s="120"/>
      <c r="FL56" s="120"/>
      <c r="FM56" s="120"/>
      <c r="FN56" s="120"/>
      <c r="FO56" s="120"/>
      <c r="FP56" s="120"/>
      <c r="FQ56" s="120"/>
      <c r="FR56" s="120"/>
      <c r="FS56" s="120"/>
      <c r="FT56" s="120"/>
      <c r="FU56" s="120"/>
      <c r="FV56" s="120"/>
      <c r="FW56" s="120"/>
      <c r="FX56" s="120"/>
      <c r="FY56" s="120"/>
      <c r="FZ56" s="120"/>
      <c r="GA56" s="120"/>
      <c r="GB56" s="120"/>
      <c r="GC56" s="120"/>
      <c r="GD56" s="120"/>
      <c r="GE56" s="120"/>
      <c r="GF56" s="120"/>
      <c r="GG56" s="120"/>
      <c r="GH56" s="120"/>
      <c r="GI56" s="120"/>
      <c r="GJ56" s="120"/>
      <c r="GK56" s="120"/>
      <c r="GL56" s="120"/>
      <c r="GM56" s="120"/>
      <c r="GN56" s="120"/>
      <c r="GO56" s="120"/>
      <c r="GP56" s="120"/>
      <c r="GQ56" s="120"/>
      <c r="GR56" s="120"/>
      <c r="GS56" s="120"/>
      <c r="GT56" s="120"/>
      <c r="GU56" s="120"/>
      <c r="GV56" s="120"/>
      <c r="GW56" s="120"/>
      <c r="GX56" s="120"/>
      <c r="GY56" s="120"/>
      <c r="GZ56" s="120"/>
      <c r="HA56" s="120"/>
      <c r="HB56" s="120"/>
      <c r="HC56" s="120"/>
      <c r="HD56" s="120"/>
      <c r="HE56" s="120"/>
      <c r="HF56" s="120"/>
      <c r="HG56" s="120"/>
      <c r="HH56" s="120"/>
      <c r="HI56" s="120"/>
      <c r="HJ56" s="120"/>
      <c r="HK56" s="120"/>
      <c r="HL56" s="120"/>
      <c r="HM56" s="120"/>
      <c r="HN56" s="120"/>
      <c r="HO56" s="120"/>
      <c r="HP56" s="120"/>
      <c r="HQ56" s="120"/>
      <c r="HR56" s="120"/>
      <c r="HS56" s="120"/>
      <c r="HT56" s="120"/>
      <c r="HU56" s="120"/>
      <c r="HV56" s="120"/>
      <c r="HW56" s="120"/>
      <c r="HX56" s="120"/>
      <c r="HY56" s="120"/>
      <c r="HZ56" s="120"/>
      <c r="IA56" s="120"/>
      <c r="IB56" s="120"/>
      <c r="IC56" s="120"/>
      <c r="ID56" s="120"/>
      <c r="IE56" s="120"/>
      <c r="IF56" s="120"/>
      <c r="IG56" s="120"/>
      <c r="IH56" s="120"/>
      <c r="II56" s="120"/>
      <c r="IJ56" s="120"/>
      <c r="IK56" s="120"/>
      <c r="IL56" s="120"/>
      <c r="IM56" s="120"/>
      <c r="IN56" s="120"/>
      <c r="IO56" s="120"/>
      <c r="IP56" s="120"/>
      <c r="IQ56" s="120"/>
      <c r="IR56" s="120"/>
      <c r="IS56" s="120"/>
      <c r="IT56" s="120"/>
      <c r="IU56" s="120"/>
    </row>
    <row r="57" spans="1:255" x14ac:dyDescent="0.2">
      <c r="A57" s="120"/>
      <c r="B57" s="120"/>
      <c r="C57" s="120"/>
      <c r="D57" s="120"/>
      <c r="E57" s="120"/>
      <c r="F57" s="120"/>
      <c r="G57" s="120"/>
      <c r="H57" s="120"/>
      <c r="I57" s="120"/>
      <c r="J57" s="120"/>
      <c r="K57" s="120"/>
      <c r="L57" s="120"/>
      <c r="M57" s="120"/>
      <c r="N57" s="120"/>
      <c r="O57" s="120"/>
      <c r="P57" s="120"/>
      <c r="Q57" s="120"/>
      <c r="R57" s="120"/>
      <c r="S57" s="120"/>
      <c r="T57" s="120"/>
      <c r="U57" s="120"/>
      <c r="V57" s="120"/>
      <c r="W57" s="120"/>
      <c r="X57" s="120"/>
      <c r="Y57" s="120"/>
      <c r="Z57" s="120"/>
      <c r="AA57" s="120"/>
      <c r="AB57" s="120"/>
      <c r="AC57" s="120"/>
      <c r="AD57" s="120"/>
      <c r="AE57" s="120"/>
      <c r="AF57" s="120"/>
      <c r="AG57" s="120"/>
      <c r="AH57" s="120"/>
      <c r="AI57" s="120"/>
      <c r="AJ57" s="120"/>
      <c r="AK57" s="120"/>
      <c r="AL57" s="120"/>
      <c r="AM57" s="120"/>
      <c r="AN57" s="120"/>
      <c r="AO57" s="120"/>
      <c r="AP57" s="120"/>
      <c r="AQ57" s="120"/>
      <c r="AR57" s="120"/>
      <c r="AS57" s="120"/>
      <c r="AT57" s="120"/>
      <c r="AU57" s="120"/>
      <c r="AV57" s="120"/>
      <c r="AW57" s="120"/>
      <c r="AX57" s="120"/>
      <c r="AY57" s="120"/>
      <c r="AZ57" s="120"/>
      <c r="BA57" s="120"/>
      <c r="BB57" s="120"/>
      <c r="BC57" s="120"/>
      <c r="BD57" s="120"/>
      <c r="BE57" s="120"/>
      <c r="BF57" s="120"/>
      <c r="BG57" s="120"/>
      <c r="BH57" s="120"/>
      <c r="BI57" s="120"/>
      <c r="BJ57" s="120"/>
      <c r="BK57" s="120"/>
      <c r="BL57" s="120"/>
      <c r="BM57" s="120"/>
      <c r="BN57" s="120"/>
      <c r="BO57" s="120"/>
      <c r="BP57" s="120"/>
      <c r="BQ57" s="120"/>
      <c r="BR57" s="120"/>
      <c r="BS57" s="120"/>
      <c r="BT57" s="120"/>
      <c r="BU57" s="120"/>
      <c r="BV57" s="120"/>
      <c r="BW57" s="120"/>
      <c r="BX57" s="120"/>
      <c r="BY57" s="120"/>
      <c r="BZ57" s="120"/>
      <c r="CA57" s="120"/>
      <c r="CB57" s="120"/>
      <c r="CC57" s="120"/>
      <c r="CD57" s="120"/>
      <c r="CE57" s="120"/>
      <c r="CF57" s="120"/>
      <c r="CG57" s="120"/>
      <c r="CH57" s="120"/>
      <c r="CI57" s="120"/>
      <c r="CJ57" s="120"/>
      <c r="CK57" s="120"/>
      <c r="CL57" s="120"/>
      <c r="CM57" s="120"/>
      <c r="CN57" s="120"/>
      <c r="CO57" s="120"/>
      <c r="CP57" s="120"/>
      <c r="CQ57" s="120"/>
      <c r="CR57" s="120"/>
      <c r="CS57" s="120"/>
      <c r="CT57" s="120"/>
      <c r="CU57" s="120"/>
      <c r="CV57" s="120"/>
      <c r="CW57" s="120"/>
      <c r="CX57" s="120"/>
      <c r="CY57" s="120"/>
      <c r="CZ57" s="120"/>
      <c r="DA57" s="120"/>
      <c r="DB57" s="120"/>
      <c r="DC57" s="120"/>
      <c r="DD57" s="120"/>
      <c r="DE57" s="120"/>
      <c r="DF57" s="120"/>
      <c r="DG57" s="120"/>
      <c r="DH57" s="120"/>
      <c r="DI57" s="120"/>
      <c r="DJ57" s="120"/>
      <c r="DK57" s="120"/>
      <c r="DL57" s="120"/>
      <c r="DM57" s="120"/>
      <c r="DN57" s="120"/>
      <c r="DO57" s="120"/>
      <c r="DP57" s="120"/>
      <c r="DQ57" s="120"/>
      <c r="DR57" s="120"/>
      <c r="DS57" s="120"/>
      <c r="DT57" s="120"/>
      <c r="DU57" s="120"/>
      <c r="DV57" s="120"/>
      <c r="DW57" s="120"/>
      <c r="DX57" s="120"/>
      <c r="DY57" s="120"/>
      <c r="DZ57" s="120"/>
      <c r="EA57" s="120"/>
      <c r="EB57" s="120"/>
      <c r="EC57" s="120"/>
      <c r="ED57" s="120"/>
      <c r="EE57" s="120"/>
      <c r="EF57" s="120"/>
      <c r="EG57" s="120"/>
      <c r="EH57" s="120"/>
      <c r="EI57" s="120"/>
      <c r="EJ57" s="120"/>
      <c r="EK57" s="120"/>
      <c r="EL57" s="120"/>
      <c r="EM57" s="120"/>
      <c r="EN57" s="120"/>
      <c r="EO57" s="120"/>
      <c r="EP57" s="120"/>
      <c r="EQ57" s="120"/>
      <c r="ER57" s="120"/>
      <c r="ES57" s="120"/>
      <c r="ET57" s="120"/>
      <c r="EU57" s="120"/>
      <c r="EV57" s="120"/>
      <c r="EW57" s="120"/>
      <c r="EX57" s="120"/>
      <c r="EY57" s="120"/>
      <c r="EZ57" s="120"/>
      <c r="FA57" s="120"/>
      <c r="FB57" s="120"/>
      <c r="FC57" s="120"/>
      <c r="FD57" s="120"/>
      <c r="FE57" s="120"/>
      <c r="FF57" s="120"/>
      <c r="FG57" s="120"/>
      <c r="FH57" s="120"/>
      <c r="FI57" s="120"/>
      <c r="FJ57" s="120"/>
      <c r="FK57" s="120"/>
      <c r="FL57" s="120"/>
      <c r="FM57" s="120"/>
      <c r="FN57" s="120"/>
      <c r="FO57" s="120"/>
      <c r="FP57" s="120"/>
      <c r="FQ57" s="120"/>
      <c r="FR57" s="120"/>
      <c r="FS57" s="120"/>
      <c r="FT57" s="120"/>
      <c r="FU57" s="120"/>
      <c r="FV57" s="120"/>
      <c r="FW57" s="120"/>
      <c r="FX57" s="120"/>
      <c r="FY57" s="120"/>
      <c r="FZ57" s="120"/>
      <c r="GA57" s="120"/>
      <c r="GB57" s="120"/>
      <c r="GC57" s="120"/>
      <c r="GD57" s="120"/>
      <c r="GE57" s="120"/>
      <c r="GF57" s="120"/>
      <c r="GG57" s="120"/>
      <c r="GH57" s="120"/>
      <c r="GI57" s="120"/>
      <c r="GJ57" s="120"/>
      <c r="GK57" s="120"/>
      <c r="GL57" s="120"/>
      <c r="GM57" s="120"/>
      <c r="GN57" s="120"/>
      <c r="GO57" s="120"/>
      <c r="GP57" s="120"/>
      <c r="GQ57" s="120"/>
      <c r="GR57" s="120"/>
      <c r="GS57" s="120"/>
      <c r="GT57" s="120"/>
      <c r="GU57" s="120"/>
      <c r="GV57" s="120"/>
      <c r="GW57" s="120"/>
      <c r="GX57" s="120"/>
      <c r="GY57" s="120"/>
      <c r="GZ57" s="120"/>
      <c r="HA57" s="120"/>
      <c r="HB57" s="120"/>
      <c r="HC57" s="120"/>
      <c r="HD57" s="120"/>
      <c r="HE57" s="120"/>
      <c r="HF57" s="120"/>
      <c r="HG57" s="120"/>
      <c r="HH57" s="120"/>
      <c r="HI57" s="120"/>
      <c r="HJ57" s="120"/>
      <c r="HK57" s="120"/>
      <c r="HL57" s="120"/>
      <c r="HM57" s="120"/>
      <c r="HN57" s="120"/>
      <c r="HO57" s="120"/>
      <c r="HP57" s="120"/>
      <c r="HQ57" s="120"/>
      <c r="HR57" s="120"/>
      <c r="HS57" s="120"/>
      <c r="HT57" s="120"/>
      <c r="HU57" s="120"/>
      <c r="HV57" s="120"/>
      <c r="HW57" s="120"/>
      <c r="HX57" s="120"/>
      <c r="HY57" s="120"/>
      <c r="HZ57" s="120"/>
      <c r="IA57" s="120"/>
      <c r="IB57" s="120"/>
      <c r="IC57" s="120"/>
      <c r="ID57" s="120"/>
      <c r="IE57" s="120"/>
      <c r="IF57" s="120"/>
      <c r="IG57" s="120"/>
      <c r="IH57" s="120"/>
      <c r="II57" s="120"/>
      <c r="IJ57" s="120"/>
      <c r="IK57" s="120"/>
      <c r="IL57" s="120"/>
      <c r="IM57" s="120"/>
      <c r="IN57" s="120"/>
      <c r="IO57" s="120"/>
      <c r="IP57" s="120"/>
      <c r="IQ57" s="120"/>
      <c r="IR57" s="120"/>
      <c r="IS57" s="120"/>
      <c r="IT57" s="120"/>
      <c r="IU57" s="120"/>
    </row>
    <row r="58" spans="1:255" x14ac:dyDescent="0.2">
      <c r="A58" s="120"/>
      <c r="B58" s="120"/>
      <c r="C58" s="120"/>
      <c r="D58" s="120"/>
      <c r="E58" s="120"/>
      <c r="F58" s="120"/>
      <c r="G58" s="120"/>
      <c r="H58" s="120"/>
      <c r="I58" s="120"/>
      <c r="J58" s="120"/>
      <c r="K58" s="120"/>
      <c r="L58" s="120"/>
      <c r="M58" s="120"/>
      <c r="N58" s="120"/>
      <c r="O58" s="120"/>
      <c r="P58" s="120"/>
      <c r="Q58" s="120"/>
      <c r="R58" s="120"/>
      <c r="S58" s="120"/>
      <c r="T58" s="120"/>
      <c r="U58" s="120"/>
      <c r="V58" s="120"/>
      <c r="W58" s="120"/>
      <c r="X58" s="120"/>
      <c r="Y58" s="120"/>
      <c r="Z58" s="120"/>
      <c r="AA58" s="120"/>
      <c r="AB58" s="120"/>
      <c r="AC58" s="120"/>
      <c r="AD58" s="120"/>
      <c r="AE58" s="120"/>
      <c r="AF58" s="120"/>
      <c r="AG58" s="120"/>
      <c r="AH58" s="120"/>
      <c r="AI58" s="120"/>
      <c r="AJ58" s="120"/>
      <c r="AK58" s="120"/>
      <c r="AL58" s="120"/>
      <c r="AM58" s="120"/>
      <c r="AN58" s="120"/>
      <c r="AO58" s="120"/>
      <c r="AP58" s="120"/>
      <c r="AQ58" s="120"/>
      <c r="AR58" s="120"/>
      <c r="AS58" s="120"/>
      <c r="AT58" s="120"/>
      <c r="AU58" s="120"/>
      <c r="AV58" s="120"/>
      <c r="AW58" s="120"/>
      <c r="AX58" s="120"/>
      <c r="AY58" s="120"/>
      <c r="AZ58" s="120"/>
      <c r="BA58" s="120"/>
      <c r="BB58" s="120"/>
      <c r="BC58" s="120"/>
      <c r="BD58" s="120"/>
      <c r="BE58" s="120"/>
      <c r="BF58" s="120"/>
      <c r="BG58" s="120"/>
      <c r="BH58" s="120"/>
      <c r="BI58" s="120"/>
      <c r="BJ58" s="120"/>
      <c r="BK58" s="120"/>
      <c r="BL58" s="120"/>
      <c r="BM58" s="120"/>
      <c r="BN58" s="120"/>
      <c r="BO58" s="120"/>
      <c r="BP58" s="120"/>
      <c r="BQ58" s="120"/>
      <c r="BR58" s="120"/>
      <c r="BS58" s="120"/>
      <c r="BT58" s="120"/>
      <c r="BU58" s="120"/>
      <c r="BV58" s="120"/>
      <c r="BW58" s="120"/>
      <c r="BX58" s="120"/>
      <c r="BY58" s="120"/>
      <c r="BZ58" s="120"/>
      <c r="CA58" s="120"/>
      <c r="CB58" s="120"/>
      <c r="CC58" s="120"/>
      <c r="CD58" s="120"/>
      <c r="CE58" s="120"/>
      <c r="CF58" s="120"/>
      <c r="CG58" s="120"/>
      <c r="CH58" s="120"/>
      <c r="CI58" s="120"/>
      <c r="CJ58" s="120"/>
      <c r="CK58" s="120"/>
      <c r="CL58" s="120"/>
      <c r="CM58" s="120"/>
      <c r="CN58" s="120"/>
      <c r="CO58" s="120"/>
      <c r="CP58" s="120"/>
      <c r="CQ58" s="120"/>
      <c r="CR58" s="120"/>
      <c r="CS58" s="120"/>
      <c r="CT58" s="120"/>
      <c r="CU58" s="120"/>
      <c r="CV58" s="120"/>
      <c r="CW58" s="120"/>
      <c r="CX58" s="120"/>
      <c r="CY58" s="120"/>
      <c r="CZ58" s="120"/>
      <c r="DA58" s="120"/>
      <c r="DB58" s="120"/>
      <c r="DC58" s="120"/>
      <c r="DD58" s="120"/>
      <c r="DE58" s="120"/>
      <c r="DF58" s="120"/>
      <c r="DG58" s="120"/>
      <c r="DH58" s="120"/>
      <c r="DI58" s="120"/>
      <c r="DJ58" s="120"/>
      <c r="DK58" s="120"/>
      <c r="DL58" s="120"/>
      <c r="DM58" s="120"/>
      <c r="DN58" s="120"/>
      <c r="DO58" s="120"/>
      <c r="DP58" s="120"/>
      <c r="DQ58" s="120"/>
      <c r="DR58" s="120"/>
      <c r="DS58" s="120"/>
      <c r="DT58" s="120"/>
      <c r="DU58" s="120"/>
      <c r="DV58" s="120"/>
      <c r="DW58" s="120"/>
      <c r="DX58" s="120"/>
      <c r="DY58" s="120"/>
      <c r="DZ58" s="120"/>
      <c r="EA58" s="120"/>
      <c r="EB58" s="120"/>
      <c r="EC58" s="120"/>
      <c r="ED58" s="120"/>
      <c r="EE58" s="120"/>
      <c r="EF58" s="120"/>
      <c r="EG58" s="120"/>
      <c r="EH58" s="120"/>
      <c r="EI58" s="120"/>
      <c r="EJ58" s="120"/>
      <c r="EK58" s="120"/>
      <c r="EL58" s="120"/>
      <c r="EM58" s="120"/>
      <c r="EN58" s="120"/>
      <c r="EO58" s="120"/>
      <c r="EP58" s="120"/>
      <c r="EQ58" s="120"/>
      <c r="ER58" s="120"/>
      <c r="ES58" s="120"/>
      <c r="ET58" s="120"/>
      <c r="EU58" s="120"/>
      <c r="EV58" s="120"/>
      <c r="EW58" s="120"/>
      <c r="EX58" s="120"/>
      <c r="EY58" s="120"/>
      <c r="EZ58" s="120"/>
      <c r="FA58" s="120"/>
      <c r="FB58" s="120"/>
      <c r="FC58" s="120"/>
      <c r="FD58" s="120"/>
      <c r="FE58" s="120"/>
      <c r="FF58" s="120"/>
      <c r="FG58" s="120"/>
      <c r="FH58" s="120"/>
      <c r="FI58" s="120"/>
      <c r="FJ58" s="120"/>
      <c r="FK58" s="120"/>
      <c r="FL58" s="120"/>
      <c r="FM58" s="120"/>
      <c r="FN58" s="120"/>
      <c r="FO58" s="120"/>
      <c r="FP58" s="120"/>
      <c r="FQ58" s="120"/>
      <c r="FR58" s="120"/>
      <c r="FS58" s="120"/>
      <c r="FT58" s="120"/>
      <c r="FU58" s="120"/>
      <c r="FV58" s="120"/>
      <c r="FW58" s="120"/>
      <c r="FX58" s="120"/>
      <c r="FY58" s="120"/>
      <c r="FZ58" s="120"/>
      <c r="GA58" s="120"/>
      <c r="GB58" s="120"/>
      <c r="GC58" s="120"/>
      <c r="GD58" s="120"/>
      <c r="GE58" s="120"/>
      <c r="GF58" s="120"/>
      <c r="GG58" s="120"/>
      <c r="GH58" s="120"/>
      <c r="GI58" s="120"/>
      <c r="GJ58" s="120"/>
      <c r="GK58" s="120"/>
      <c r="GL58" s="120"/>
      <c r="GM58" s="120"/>
      <c r="GN58" s="120"/>
      <c r="GO58" s="120"/>
      <c r="GP58" s="120"/>
      <c r="GQ58" s="120"/>
      <c r="GR58" s="120"/>
      <c r="GS58" s="120"/>
      <c r="GT58" s="120"/>
      <c r="GU58" s="120"/>
      <c r="GV58" s="120"/>
      <c r="GW58" s="120"/>
      <c r="GX58" s="120"/>
      <c r="GY58" s="120"/>
      <c r="GZ58" s="120"/>
      <c r="HA58" s="120"/>
      <c r="HB58" s="120"/>
      <c r="HC58" s="120"/>
      <c r="HD58" s="120"/>
      <c r="HE58" s="120"/>
      <c r="HF58" s="120"/>
      <c r="HG58" s="120"/>
      <c r="HH58" s="120"/>
      <c r="HI58" s="120"/>
      <c r="HJ58" s="120"/>
      <c r="HK58" s="120"/>
      <c r="HL58" s="120"/>
      <c r="HM58" s="120"/>
      <c r="HN58" s="120"/>
      <c r="HO58" s="120"/>
      <c r="HP58" s="120"/>
      <c r="HQ58" s="120"/>
      <c r="HR58" s="120"/>
      <c r="HS58" s="120"/>
      <c r="HT58" s="120"/>
      <c r="HU58" s="120"/>
      <c r="HV58" s="120"/>
      <c r="HW58" s="120"/>
      <c r="HX58" s="120"/>
      <c r="HY58" s="120"/>
      <c r="HZ58" s="120"/>
      <c r="IA58" s="120"/>
      <c r="IB58" s="120"/>
      <c r="IC58" s="120"/>
      <c r="ID58" s="120"/>
      <c r="IE58" s="120"/>
      <c r="IF58" s="120"/>
      <c r="IG58" s="120"/>
      <c r="IH58" s="120"/>
      <c r="II58" s="120"/>
      <c r="IJ58" s="120"/>
      <c r="IK58" s="120"/>
      <c r="IL58" s="120"/>
      <c r="IM58" s="120"/>
      <c r="IN58" s="120"/>
      <c r="IO58" s="120"/>
      <c r="IP58" s="120"/>
      <c r="IQ58" s="120"/>
      <c r="IR58" s="120"/>
      <c r="IS58" s="120"/>
      <c r="IT58" s="120"/>
      <c r="IU58" s="120"/>
    </row>
    <row r="59" spans="1:255" x14ac:dyDescent="0.2">
      <c r="A59" s="120"/>
      <c r="B59" s="120"/>
      <c r="C59" s="120"/>
      <c r="D59" s="120"/>
      <c r="E59" s="120"/>
      <c r="F59" s="120"/>
      <c r="G59" s="120"/>
      <c r="H59" s="120"/>
      <c r="I59" s="120"/>
      <c r="J59" s="120"/>
      <c r="K59" s="120"/>
      <c r="L59" s="120"/>
      <c r="M59" s="120"/>
      <c r="N59" s="120"/>
      <c r="O59" s="120"/>
      <c r="P59" s="120"/>
      <c r="Q59" s="120"/>
      <c r="R59" s="120"/>
      <c r="S59" s="120"/>
      <c r="T59" s="120"/>
      <c r="U59" s="120"/>
      <c r="V59" s="120"/>
      <c r="W59" s="120"/>
      <c r="X59" s="120"/>
      <c r="Y59" s="120"/>
      <c r="Z59" s="120"/>
      <c r="AA59" s="120"/>
      <c r="AB59" s="120"/>
      <c r="AC59" s="120"/>
      <c r="AD59" s="120"/>
      <c r="AE59" s="120"/>
      <c r="AF59" s="120"/>
      <c r="AG59" s="120"/>
      <c r="AH59" s="120"/>
      <c r="AI59" s="120"/>
      <c r="AJ59" s="120"/>
      <c r="AK59" s="120"/>
      <c r="AL59" s="120"/>
      <c r="AM59" s="120"/>
      <c r="AN59" s="120"/>
      <c r="AO59" s="120"/>
      <c r="AP59" s="120"/>
      <c r="AQ59" s="120"/>
      <c r="AR59" s="120"/>
      <c r="AS59" s="120"/>
      <c r="AT59" s="120"/>
      <c r="AU59" s="120"/>
      <c r="AV59" s="120"/>
      <c r="AW59" s="120"/>
      <c r="AX59" s="120"/>
      <c r="AY59" s="120"/>
      <c r="AZ59" s="120"/>
      <c r="BA59" s="120"/>
      <c r="BB59" s="120"/>
      <c r="BC59" s="120"/>
      <c r="BD59" s="120"/>
      <c r="BE59" s="120"/>
      <c r="BF59" s="120"/>
      <c r="BG59" s="120"/>
      <c r="BH59" s="120"/>
      <c r="BI59" s="120"/>
      <c r="BJ59" s="120"/>
      <c r="BK59" s="120"/>
      <c r="BL59" s="120"/>
      <c r="BM59" s="120"/>
      <c r="BN59" s="120"/>
      <c r="BO59" s="120"/>
      <c r="BP59" s="120"/>
      <c r="BQ59" s="120"/>
      <c r="BR59" s="120"/>
      <c r="BS59" s="120"/>
      <c r="BT59" s="120"/>
      <c r="BU59" s="120"/>
      <c r="BV59" s="120"/>
      <c r="BW59" s="120"/>
      <c r="BX59" s="120"/>
      <c r="BY59" s="120"/>
      <c r="BZ59" s="120"/>
      <c r="CA59" s="120"/>
      <c r="CB59" s="120"/>
      <c r="CC59" s="120"/>
      <c r="CD59" s="120"/>
      <c r="CE59" s="120"/>
      <c r="CF59" s="120"/>
      <c r="CG59" s="120"/>
      <c r="CH59" s="120"/>
      <c r="CI59" s="120"/>
      <c r="CJ59" s="120"/>
      <c r="CK59" s="120"/>
      <c r="CL59" s="120"/>
      <c r="CM59" s="120"/>
      <c r="CN59" s="120"/>
      <c r="CO59" s="120"/>
      <c r="CP59" s="120"/>
      <c r="CQ59" s="120"/>
      <c r="CR59" s="120"/>
      <c r="CS59" s="120"/>
      <c r="CT59" s="120"/>
      <c r="CU59" s="120"/>
      <c r="CV59" s="120"/>
      <c r="CW59" s="120"/>
      <c r="CX59" s="120"/>
      <c r="CY59" s="120"/>
      <c r="CZ59" s="120"/>
      <c r="DA59" s="120"/>
      <c r="DB59" s="120"/>
      <c r="DC59" s="120"/>
      <c r="DD59" s="120"/>
      <c r="DE59" s="120"/>
      <c r="DF59" s="120"/>
      <c r="DG59" s="120"/>
      <c r="DH59" s="120"/>
      <c r="DI59" s="120"/>
      <c r="DJ59" s="120"/>
      <c r="DK59" s="120"/>
      <c r="DL59" s="120"/>
      <c r="DM59" s="120"/>
      <c r="DN59" s="120"/>
      <c r="DO59" s="120"/>
      <c r="DP59" s="120"/>
      <c r="DQ59" s="120"/>
      <c r="DR59" s="120"/>
      <c r="DS59" s="120"/>
      <c r="DT59" s="120"/>
      <c r="DU59" s="120"/>
      <c r="DV59" s="120"/>
      <c r="DW59" s="120"/>
      <c r="DX59" s="120"/>
      <c r="DY59" s="120"/>
      <c r="DZ59" s="120"/>
      <c r="EA59" s="120"/>
      <c r="EB59" s="120"/>
      <c r="EC59" s="120"/>
      <c r="ED59" s="120"/>
      <c r="EE59" s="120"/>
      <c r="EF59" s="120"/>
      <c r="EG59" s="120"/>
      <c r="EH59" s="120"/>
      <c r="EI59" s="120"/>
      <c r="EJ59" s="120"/>
      <c r="EK59" s="120"/>
      <c r="EL59" s="120"/>
      <c r="EM59" s="120"/>
      <c r="EN59" s="120"/>
      <c r="EO59" s="120"/>
      <c r="EP59" s="120"/>
      <c r="EQ59" s="120"/>
      <c r="ER59" s="120"/>
      <c r="ES59" s="120"/>
      <c r="ET59" s="120"/>
      <c r="EU59" s="120"/>
      <c r="EV59" s="120"/>
      <c r="EW59" s="120"/>
      <c r="EX59" s="120"/>
      <c r="EY59" s="120"/>
      <c r="EZ59" s="120"/>
      <c r="FA59" s="120"/>
      <c r="FB59" s="120"/>
      <c r="FC59" s="120"/>
      <c r="FD59" s="120"/>
      <c r="FE59" s="120"/>
      <c r="FF59" s="120"/>
      <c r="FG59" s="120"/>
      <c r="FH59" s="120"/>
      <c r="FI59" s="120"/>
      <c r="FJ59" s="120"/>
      <c r="FK59" s="120"/>
      <c r="FL59" s="120"/>
      <c r="FM59" s="120"/>
      <c r="FN59" s="120"/>
      <c r="FO59" s="120"/>
      <c r="FP59" s="120"/>
      <c r="FQ59" s="120"/>
      <c r="FR59" s="120"/>
      <c r="FS59" s="120"/>
      <c r="FT59" s="120"/>
      <c r="FU59" s="120"/>
      <c r="FV59" s="120"/>
      <c r="FW59" s="120"/>
      <c r="FX59" s="120"/>
      <c r="FY59" s="120"/>
      <c r="FZ59" s="120"/>
      <c r="GA59" s="120"/>
      <c r="GB59" s="120"/>
      <c r="GC59" s="120"/>
      <c r="GD59" s="120"/>
      <c r="GE59" s="120"/>
      <c r="GF59" s="120"/>
      <c r="GG59" s="120"/>
      <c r="GH59" s="120"/>
      <c r="GI59" s="120"/>
      <c r="GJ59" s="120"/>
      <c r="GK59" s="120"/>
      <c r="GL59" s="120"/>
      <c r="GM59" s="120"/>
      <c r="GN59" s="120"/>
      <c r="GO59" s="120"/>
      <c r="GP59" s="120"/>
      <c r="GQ59" s="120"/>
      <c r="GR59" s="120"/>
      <c r="GS59" s="120"/>
      <c r="GT59" s="120"/>
      <c r="GU59" s="120"/>
      <c r="GV59" s="120"/>
      <c r="GW59" s="120"/>
      <c r="GX59" s="120"/>
      <c r="GY59" s="120"/>
      <c r="GZ59" s="120"/>
      <c r="HA59" s="120"/>
      <c r="HB59" s="120"/>
      <c r="HC59" s="120"/>
      <c r="HD59" s="120"/>
      <c r="HE59" s="120"/>
      <c r="HF59" s="120"/>
      <c r="HG59" s="120"/>
      <c r="HH59" s="120"/>
      <c r="HI59" s="120"/>
      <c r="HJ59" s="120"/>
      <c r="HK59" s="120"/>
      <c r="HL59" s="120"/>
      <c r="HM59" s="120"/>
      <c r="HN59" s="120"/>
      <c r="HO59" s="120"/>
      <c r="HP59" s="120"/>
      <c r="HQ59" s="120"/>
      <c r="HR59" s="120"/>
      <c r="HS59" s="120"/>
      <c r="HT59" s="120"/>
      <c r="HU59" s="120"/>
      <c r="HV59" s="120"/>
      <c r="HW59" s="120"/>
      <c r="HX59" s="120"/>
      <c r="HY59" s="120"/>
      <c r="HZ59" s="120"/>
      <c r="IA59" s="120"/>
      <c r="IB59" s="120"/>
      <c r="IC59" s="120"/>
      <c r="ID59" s="120"/>
      <c r="IE59" s="120"/>
      <c r="IF59" s="120"/>
      <c r="IG59" s="120"/>
      <c r="IH59" s="120"/>
      <c r="II59" s="120"/>
      <c r="IJ59" s="120"/>
      <c r="IK59" s="120"/>
      <c r="IL59" s="120"/>
      <c r="IM59" s="120"/>
      <c r="IN59" s="120"/>
      <c r="IO59" s="120"/>
      <c r="IP59" s="120"/>
      <c r="IQ59" s="120"/>
      <c r="IR59" s="120"/>
      <c r="IS59" s="120"/>
      <c r="IT59" s="120"/>
      <c r="IU59" s="120"/>
    </row>
    <row r="60" spans="1:255" x14ac:dyDescent="0.2">
      <c r="A60" s="120"/>
      <c r="B60" s="120"/>
      <c r="C60" s="120"/>
      <c r="D60" s="120"/>
      <c r="E60" s="120"/>
      <c r="F60" s="120"/>
      <c r="G60" s="120"/>
      <c r="H60" s="120"/>
      <c r="I60" s="120"/>
      <c r="J60" s="120"/>
      <c r="K60" s="120"/>
      <c r="L60" s="120"/>
      <c r="M60" s="120"/>
      <c r="N60" s="120"/>
      <c r="O60" s="120"/>
      <c r="P60" s="120"/>
      <c r="Q60" s="120"/>
      <c r="R60" s="120"/>
      <c r="S60" s="120"/>
      <c r="T60" s="120"/>
      <c r="U60" s="120"/>
      <c r="V60" s="120"/>
      <c r="W60" s="120"/>
      <c r="X60" s="120"/>
      <c r="Y60" s="120"/>
      <c r="Z60" s="120"/>
      <c r="AA60" s="120"/>
      <c r="AB60" s="120"/>
      <c r="AC60" s="120"/>
      <c r="AD60" s="120"/>
      <c r="AE60" s="120"/>
      <c r="AF60" s="120"/>
      <c r="AG60" s="120"/>
      <c r="AH60" s="120"/>
      <c r="AI60" s="120"/>
      <c r="AJ60" s="120"/>
      <c r="AK60" s="120"/>
      <c r="AL60" s="120"/>
      <c r="AM60" s="120"/>
      <c r="AN60" s="120"/>
      <c r="AO60" s="120"/>
      <c r="AP60" s="120"/>
      <c r="AQ60" s="120"/>
      <c r="AR60" s="120"/>
      <c r="AS60" s="120"/>
      <c r="AT60" s="120"/>
      <c r="AU60" s="120"/>
      <c r="AV60" s="120"/>
      <c r="AW60" s="120"/>
      <c r="AX60" s="120"/>
      <c r="AY60" s="120"/>
      <c r="AZ60" s="120"/>
      <c r="BA60" s="120"/>
      <c r="BB60" s="120"/>
      <c r="BC60" s="120"/>
      <c r="BD60" s="120"/>
      <c r="BE60" s="120"/>
      <c r="BF60" s="120"/>
      <c r="BG60" s="120"/>
      <c r="BH60" s="120"/>
      <c r="BI60" s="120"/>
      <c r="BJ60" s="120"/>
      <c r="BK60" s="120"/>
      <c r="BL60" s="120"/>
      <c r="BM60" s="120"/>
      <c r="BN60" s="120"/>
      <c r="BO60" s="120"/>
      <c r="BP60" s="120"/>
      <c r="BQ60" s="120"/>
      <c r="BR60" s="120"/>
      <c r="BS60" s="120"/>
      <c r="BT60" s="120"/>
      <c r="BU60" s="120"/>
      <c r="BV60" s="120"/>
      <c r="BW60" s="120"/>
      <c r="BX60" s="120"/>
      <c r="BY60" s="120"/>
      <c r="BZ60" s="120"/>
      <c r="CA60" s="120"/>
      <c r="CB60" s="120"/>
      <c r="CC60" s="120"/>
      <c r="CD60" s="120"/>
      <c r="CE60" s="120"/>
      <c r="CF60" s="120"/>
      <c r="CG60" s="120"/>
      <c r="CH60" s="120"/>
      <c r="CI60" s="120"/>
      <c r="CJ60" s="120"/>
      <c r="CK60" s="120"/>
      <c r="CL60" s="120"/>
      <c r="CM60" s="120"/>
      <c r="CN60" s="120"/>
      <c r="CO60" s="120"/>
      <c r="CP60" s="120"/>
      <c r="CQ60" s="120"/>
      <c r="CR60" s="120"/>
      <c r="CS60" s="120"/>
      <c r="CT60" s="120"/>
      <c r="CU60" s="120"/>
      <c r="CV60" s="120"/>
      <c r="CW60" s="120"/>
      <c r="CX60" s="120"/>
      <c r="CY60" s="120"/>
      <c r="CZ60" s="120"/>
      <c r="DA60" s="120"/>
      <c r="DB60" s="120"/>
      <c r="DC60" s="120"/>
      <c r="DD60" s="120"/>
      <c r="DE60" s="120"/>
      <c r="DF60" s="120"/>
      <c r="DG60" s="120"/>
      <c r="DH60" s="120"/>
      <c r="DI60" s="120"/>
      <c r="DJ60" s="120"/>
      <c r="DK60" s="120"/>
      <c r="DL60" s="120"/>
      <c r="DM60" s="120"/>
      <c r="DN60" s="120"/>
      <c r="DO60" s="120"/>
      <c r="DP60" s="120"/>
      <c r="DQ60" s="120"/>
      <c r="DR60" s="120"/>
      <c r="DS60" s="120"/>
      <c r="DT60" s="120"/>
      <c r="DU60" s="120"/>
      <c r="DV60" s="120"/>
      <c r="DW60" s="120"/>
      <c r="DX60" s="120"/>
      <c r="DY60" s="120"/>
      <c r="DZ60" s="120"/>
      <c r="EA60" s="120"/>
      <c r="EB60" s="120"/>
      <c r="EC60" s="120"/>
      <c r="ED60" s="120"/>
      <c r="EE60" s="120"/>
      <c r="EF60" s="120"/>
      <c r="EG60" s="120"/>
      <c r="EH60" s="120"/>
      <c r="EI60" s="120"/>
      <c r="EJ60" s="120"/>
      <c r="EK60" s="120"/>
      <c r="EL60" s="120"/>
      <c r="EM60" s="120"/>
      <c r="EN60" s="120"/>
      <c r="EO60" s="120"/>
      <c r="EP60" s="120"/>
      <c r="EQ60" s="120"/>
      <c r="ER60" s="120"/>
      <c r="ES60" s="120"/>
      <c r="ET60" s="120"/>
      <c r="EU60" s="120"/>
      <c r="EV60" s="120"/>
      <c r="EW60" s="120"/>
      <c r="EX60" s="120"/>
      <c r="EY60" s="120"/>
      <c r="EZ60" s="120"/>
      <c r="FA60" s="120"/>
      <c r="FB60" s="120"/>
      <c r="FC60" s="120"/>
      <c r="FD60" s="120"/>
      <c r="FE60" s="120"/>
      <c r="FF60" s="120"/>
      <c r="FG60" s="120"/>
      <c r="FH60" s="120"/>
      <c r="FI60" s="120"/>
      <c r="FJ60" s="120"/>
      <c r="FK60" s="120"/>
      <c r="FL60" s="120"/>
      <c r="FM60" s="120"/>
      <c r="FN60" s="120"/>
      <c r="FO60" s="120"/>
      <c r="FP60" s="120"/>
      <c r="FQ60" s="120"/>
      <c r="FR60" s="120"/>
      <c r="FS60" s="120"/>
      <c r="FT60" s="120"/>
      <c r="FU60" s="120"/>
      <c r="FV60" s="120"/>
      <c r="FW60" s="120"/>
      <c r="FX60" s="120"/>
      <c r="FY60" s="120"/>
      <c r="FZ60" s="120"/>
      <c r="GA60" s="120"/>
      <c r="GB60" s="120"/>
      <c r="GC60" s="120"/>
      <c r="GD60" s="120"/>
      <c r="GE60" s="120"/>
      <c r="GF60" s="120"/>
      <c r="GG60" s="120"/>
      <c r="GH60" s="120"/>
      <c r="GI60" s="120"/>
      <c r="GJ60" s="120"/>
      <c r="GK60" s="120"/>
      <c r="GL60" s="120"/>
      <c r="GM60" s="120"/>
      <c r="GN60" s="120"/>
      <c r="GO60" s="120"/>
      <c r="GP60" s="120"/>
      <c r="GQ60" s="120"/>
      <c r="GR60" s="120"/>
      <c r="GS60" s="120"/>
      <c r="GT60" s="120"/>
      <c r="GU60" s="120"/>
      <c r="GV60" s="120"/>
      <c r="GW60" s="120"/>
      <c r="GX60" s="120"/>
      <c r="GY60" s="120"/>
      <c r="GZ60" s="120"/>
      <c r="HA60" s="120"/>
      <c r="HB60" s="120"/>
      <c r="HC60" s="120"/>
      <c r="HD60" s="120"/>
      <c r="HE60" s="120"/>
      <c r="HF60" s="120"/>
      <c r="HG60" s="120"/>
      <c r="HH60" s="120"/>
      <c r="HI60" s="120"/>
      <c r="HJ60" s="120"/>
      <c r="HK60" s="120"/>
      <c r="HL60" s="120"/>
      <c r="HM60" s="120"/>
      <c r="HN60" s="120"/>
      <c r="HO60" s="120"/>
      <c r="HP60" s="120"/>
      <c r="HQ60" s="120"/>
      <c r="HR60" s="120"/>
      <c r="HS60" s="120"/>
      <c r="HT60" s="120"/>
      <c r="HU60" s="120"/>
      <c r="HV60" s="120"/>
      <c r="HW60" s="120"/>
      <c r="HX60" s="120"/>
      <c r="HY60" s="120"/>
      <c r="HZ60" s="120"/>
      <c r="IA60" s="120"/>
      <c r="IB60" s="120"/>
      <c r="IC60" s="120"/>
      <c r="ID60" s="120"/>
      <c r="IE60" s="120"/>
      <c r="IF60" s="120"/>
      <c r="IG60" s="120"/>
      <c r="IH60" s="120"/>
      <c r="II60" s="120"/>
      <c r="IJ60" s="120"/>
      <c r="IK60" s="120"/>
      <c r="IL60" s="120"/>
      <c r="IM60" s="120"/>
      <c r="IN60" s="120"/>
      <c r="IO60" s="120"/>
      <c r="IP60" s="120"/>
      <c r="IQ60" s="120"/>
      <c r="IR60" s="120"/>
      <c r="IS60" s="120"/>
      <c r="IT60" s="120"/>
      <c r="IU60" s="120"/>
    </row>
    <row r="61" spans="1:255" x14ac:dyDescent="0.2">
      <c r="A61" s="120"/>
      <c r="B61" s="120"/>
      <c r="C61" s="120"/>
      <c r="D61" s="120"/>
      <c r="E61" s="120"/>
      <c r="F61" s="120"/>
      <c r="G61" s="120"/>
      <c r="H61" s="120"/>
      <c r="I61" s="120"/>
      <c r="J61" s="120"/>
      <c r="K61" s="120"/>
      <c r="L61" s="120"/>
      <c r="M61" s="120"/>
      <c r="N61" s="120"/>
      <c r="O61" s="120"/>
      <c r="P61" s="120"/>
      <c r="Q61" s="120"/>
      <c r="R61" s="120"/>
      <c r="S61" s="120"/>
      <c r="T61" s="120"/>
      <c r="U61" s="120"/>
      <c r="V61" s="120"/>
      <c r="W61" s="120"/>
      <c r="X61" s="120"/>
      <c r="Y61" s="120"/>
      <c r="Z61" s="120"/>
      <c r="AA61" s="120"/>
      <c r="AB61" s="120"/>
      <c r="AC61" s="120"/>
      <c r="AD61" s="120"/>
      <c r="AE61" s="120"/>
      <c r="AF61" s="120"/>
      <c r="AG61" s="120"/>
      <c r="AH61" s="120"/>
      <c r="AI61" s="120"/>
      <c r="AJ61" s="120"/>
      <c r="AK61" s="120"/>
      <c r="AL61" s="120"/>
      <c r="AM61" s="120"/>
      <c r="AN61" s="120"/>
      <c r="AO61" s="120"/>
      <c r="AP61" s="120"/>
      <c r="AQ61" s="120"/>
      <c r="AR61" s="120"/>
      <c r="AS61" s="120"/>
      <c r="AT61" s="120"/>
      <c r="AU61" s="120"/>
      <c r="AV61" s="120"/>
      <c r="AW61" s="120"/>
      <c r="AX61" s="120"/>
      <c r="AY61" s="120"/>
      <c r="AZ61" s="120"/>
      <c r="BA61" s="120"/>
      <c r="BB61" s="120"/>
      <c r="BC61" s="120"/>
      <c r="BD61" s="120"/>
      <c r="BE61" s="120"/>
      <c r="BF61" s="120"/>
      <c r="BG61" s="120"/>
      <c r="BH61" s="120"/>
      <c r="BI61" s="120"/>
      <c r="BJ61" s="120"/>
      <c r="BK61" s="120"/>
      <c r="BL61" s="120"/>
      <c r="BM61" s="120"/>
      <c r="BN61" s="120"/>
      <c r="BO61" s="120"/>
      <c r="BP61" s="120"/>
      <c r="BQ61" s="120"/>
      <c r="BR61" s="120"/>
      <c r="BS61" s="120"/>
      <c r="BT61" s="120"/>
      <c r="BU61" s="120"/>
      <c r="BV61" s="120"/>
      <c r="BW61" s="120"/>
      <c r="BX61" s="120"/>
      <c r="BY61" s="120"/>
      <c r="BZ61" s="120"/>
      <c r="CA61" s="120"/>
      <c r="CB61" s="120"/>
      <c r="CC61" s="120"/>
      <c r="CD61" s="120"/>
      <c r="CE61" s="120"/>
      <c r="CF61" s="120"/>
      <c r="CG61" s="120"/>
      <c r="CH61" s="120"/>
      <c r="CI61" s="120"/>
      <c r="CJ61" s="120"/>
      <c r="CK61" s="120"/>
      <c r="CL61" s="120"/>
      <c r="CM61" s="120"/>
      <c r="CN61" s="120"/>
      <c r="CO61" s="120"/>
      <c r="CP61" s="120"/>
      <c r="CQ61" s="120"/>
      <c r="CR61" s="120"/>
      <c r="CS61" s="120"/>
      <c r="CT61" s="120"/>
      <c r="CU61" s="120"/>
      <c r="CV61" s="120"/>
      <c r="CW61" s="120"/>
      <c r="CX61" s="120"/>
      <c r="CY61" s="120"/>
      <c r="CZ61" s="120"/>
      <c r="DA61" s="120"/>
      <c r="DB61" s="120"/>
      <c r="DC61" s="120"/>
      <c r="DD61" s="120"/>
      <c r="DE61" s="120"/>
      <c r="DF61" s="120"/>
      <c r="DG61" s="120"/>
      <c r="DH61" s="120"/>
      <c r="DI61" s="120"/>
      <c r="DJ61" s="120"/>
      <c r="DK61" s="120"/>
      <c r="DL61" s="120"/>
      <c r="DM61" s="120"/>
      <c r="DN61" s="120"/>
      <c r="DO61" s="120"/>
      <c r="DP61" s="120"/>
      <c r="DQ61" s="120"/>
      <c r="DR61" s="120"/>
      <c r="DS61" s="120"/>
      <c r="DT61" s="120"/>
      <c r="DU61" s="120"/>
      <c r="DV61" s="120"/>
      <c r="DW61" s="120"/>
      <c r="DX61" s="120"/>
      <c r="DY61" s="120"/>
      <c r="DZ61" s="120"/>
      <c r="EA61" s="120"/>
      <c r="EB61" s="120"/>
      <c r="EC61" s="120"/>
      <c r="ED61" s="120"/>
      <c r="EE61" s="120"/>
      <c r="EF61" s="120"/>
      <c r="EG61" s="120"/>
      <c r="EH61" s="120"/>
      <c r="EI61" s="120"/>
      <c r="EJ61" s="120"/>
      <c r="EK61" s="120"/>
      <c r="EL61" s="120"/>
      <c r="EM61" s="120"/>
      <c r="EN61" s="120"/>
      <c r="EO61" s="120"/>
      <c r="EP61" s="120"/>
      <c r="EQ61" s="120"/>
      <c r="ER61" s="120"/>
      <c r="ES61" s="120"/>
      <c r="ET61" s="120"/>
      <c r="EU61" s="120"/>
      <c r="EV61" s="120"/>
      <c r="EW61" s="120"/>
      <c r="EX61" s="120"/>
      <c r="EY61" s="120"/>
      <c r="EZ61" s="120"/>
      <c r="FA61" s="120"/>
      <c r="FB61" s="120"/>
      <c r="FC61" s="120"/>
      <c r="FD61" s="120"/>
      <c r="FE61" s="120"/>
      <c r="FF61" s="120"/>
      <c r="FG61" s="120"/>
      <c r="FH61" s="120"/>
      <c r="FI61" s="120"/>
      <c r="FJ61" s="120"/>
      <c r="FK61" s="120"/>
      <c r="FL61" s="120"/>
      <c r="FM61" s="120"/>
      <c r="FN61" s="120"/>
      <c r="FO61" s="120"/>
      <c r="FP61" s="120"/>
      <c r="FQ61" s="120"/>
      <c r="FR61" s="120"/>
      <c r="FS61" s="120"/>
      <c r="FT61" s="120"/>
      <c r="FU61" s="120"/>
      <c r="FV61" s="120"/>
      <c r="FW61" s="120"/>
      <c r="FX61" s="120"/>
      <c r="FY61" s="120"/>
      <c r="FZ61" s="120"/>
      <c r="GA61" s="120"/>
      <c r="GB61" s="120"/>
      <c r="GC61" s="120"/>
      <c r="GD61" s="120"/>
      <c r="GE61" s="120"/>
      <c r="GF61" s="120"/>
      <c r="GG61" s="120"/>
      <c r="GH61" s="120"/>
      <c r="GI61" s="120"/>
      <c r="GJ61" s="120"/>
      <c r="GK61" s="120"/>
      <c r="GL61" s="120"/>
      <c r="GM61" s="120"/>
      <c r="GN61" s="120"/>
      <c r="GO61" s="120"/>
      <c r="GP61" s="120"/>
      <c r="GQ61" s="120"/>
      <c r="GR61" s="120"/>
      <c r="GS61" s="120"/>
      <c r="GT61" s="120"/>
      <c r="GU61" s="120"/>
      <c r="GV61" s="120"/>
      <c r="GW61" s="120"/>
      <c r="GX61" s="120"/>
      <c r="GY61" s="120"/>
      <c r="GZ61" s="120"/>
      <c r="HA61" s="120"/>
      <c r="HB61" s="120"/>
      <c r="HC61" s="120"/>
      <c r="HD61" s="120"/>
      <c r="HE61" s="120"/>
      <c r="HF61" s="120"/>
      <c r="HG61" s="120"/>
      <c r="HH61" s="120"/>
      <c r="HI61" s="120"/>
      <c r="HJ61" s="120"/>
      <c r="HK61" s="120"/>
      <c r="HL61" s="120"/>
      <c r="HM61" s="120"/>
      <c r="HN61" s="120"/>
      <c r="HO61" s="120"/>
      <c r="HP61" s="120"/>
      <c r="HQ61" s="120"/>
      <c r="HR61" s="120"/>
      <c r="HS61" s="120"/>
      <c r="HT61" s="120"/>
      <c r="HU61" s="120"/>
      <c r="HV61" s="120"/>
      <c r="HW61" s="120"/>
      <c r="HX61" s="120"/>
      <c r="HY61" s="120"/>
      <c r="HZ61" s="120"/>
      <c r="IA61" s="120"/>
      <c r="IB61" s="120"/>
      <c r="IC61" s="120"/>
      <c r="ID61" s="120"/>
      <c r="IE61" s="120"/>
      <c r="IF61" s="120"/>
      <c r="IG61" s="120"/>
      <c r="IH61" s="120"/>
      <c r="II61" s="120"/>
      <c r="IJ61" s="120"/>
      <c r="IK61" s="120"/>
      <c r="IL61" s="120"/>
      <c r="IM61" s="120"/>
      <c r="IN61" s="120"/>
      <c r="IO61" s="120"/>
      <c r="IP61" s="120"/>
      <c r="IQ61" s="120"/>
      <c r="IR61" s="120"/>
      <c r="IS61" s="120"/>
      <c r="IT61" s="120"/>
      <c r="IU61" s="120"/>
    </row>
  </sheetData>
  <phoneticPr fontId="5" type="noConversion"/>
  <dataValidations count="3">
    <dataValidation type="whole" allowBlank="1" showInputMessage="1" showErrorMessage="1" sqref="H27:K34 L27:L31">
      <formula1>-100000000</formula1>
      <formula2>100000000</formula2>
    </dataValidation>
    <dataValidation type="whole" allowBlank="1" showInputMessage="1" showErrorMessage="1" sqref="L32:L34 B43:H43">
      <formula1>0</formula1>
      <formula2>5000000</formula2>
    </dataValidation>
    <dataValidation type="whole" allowBlank="1" showInputMessage="1" showErrorMessage="1" sqref="H8:L26">
      <formula1>-50000000</formula1>
      <formula2>50000000</formula2>
    </dataValidation>
  </dataValidations>
  <pageMargins left="0.74803149606299213" right="0.74803149606299213" top="0.98425196850393704" bottom="0.98425196850393704" header="0.51181102362204722" footer="0.51181102362204722"/>
  <pageSetup paperSize="8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pageSetUpPr fitToPage="1"/>
  </sheetPr>
  <dimension ref="A1:M12"/>
  <sheetViews>
    <sheetView workbookViewId="0">
      <selection activeCell="C21" sqref="C21"/>
    </sheetView>
  </sheetViews>
  <sheetFormatPr defaultRowHeight="12.75" x14ac:dyDescent="0.2"/>
  <cols>
    <col min="1" max="1" width="9.140625" style="310"/>
    <col min="7" max="7" width="4.85546875" customWidth="1"/>
    <col min="8" max="8" width="5.42578125" customWidth="1"/>
    <col min="13" max="13" width="4.5703125" customWidth="1"/>
  </cols>
  <sheetData>
    <row r="1" spans="1:13" ht="14.25" customHeight="1" x14ac:dyDescent="0.2">
      <c r="A1" s="314"/>
      <c r="B1" s="224"/>
      <c r="C1" s="224"/>
      <c r="D1" s="224"/>
      <c r="E1" s="224"/>
      <c r="F1" s="224"/>
      <c r="G1" s="224"/>
      <c r="H1" s="224"/>
      <c r="I1" s="224"/>
      <c r="J1" s="224"/>
      <c r="K1" s="224"/>
      <c r="L1" s="224"/>
      <c r="M1" s="315"/>
    </row>
    <row r="2" spans="1:13" ht="14.25" customHeight="1" x14ac:dyDescent="0.2">
      <c r="A2" s="307"/>
      <c r="B2" s="169" t="s">
        <v>460</v>
      </c>
      <c r="C2" s="132"/>
      <c r="D2" s="132"/>
      <c r="E2" s="132"/>
      <c r="F2" s="132"/>
      <c r="G2" s="132"/>
      <c r="H2" s="132"/>
      <c r="I2" s="132"/>
      <c r="J2" s="132"/>
      <c r="K2" s="132"/>
      <c r="L2" s="132"/>
      <c r="M2" s="225"/>
    </row>
    <row r="3" spans="1:13" ht="14.25" customHeight="1" x14ac:dyDescent="0.2">
      <c r="A3" s="307"/>
      <c r="B3" s="132"/>
      <c r="C3" s="132"/>
      <c r="D3" s="132"/>
      <c r="E3" s="132"/>
      <c r="F3" s="132"/>
      <c r="G3" s="132"/>
      <c r="H3" s="132"/>
      <c r="I3" s="132"/>
      <c r="J3" s="132"/>
      <c r="K3" s="132"/>
      <c r="L3" s="132"/>
      <c r="M3" s="225"/>
    </row>
    <row r="4" spans="1:13" ht="14.25" customHeight="1" x14ac:dyDescent="0.2">
      <c r="A4" s="313" t="s">
        <v>160</v>
      </c>
      <c r="B4" s="169" t="s">
        <v>357</v>
      </c>
      <c r="C4" s="132"/>
      <c r="D4" s="132"/>
      <c r="E4" s="132"/>
      <c r="F4" s="40"/>
      <c r="G4" s="132"/>
      <c r="H4" s="132"/>
      <c r="I4" s="132"/>
      <c r="J4" s="152" t="s">
        <v>358</v>
      </c>
      <c r="K4" s="152"/>
      <c r="L4" s="152" t="s">
        <v>359</v>
      </c>
      <c r="M4" s="225"/>
    </row>
    <row r="5" spans="1:13" ht="14.25" customHeight="1" x14ac:dyDescent="0.2">
      <c r="A5" s="307"/>
      <c r="B5" s="132"/>
      <c r="C5" s="132"/>
      <c r="D5" s="132"/>
      <c r="E5" s="132"/>
      <c r="F5" s="132"/>
      <c r="G5" s="132"/>
      <c r="H5" s="132"/>
      <c r="I5" s="132"/>
      <c r="J5" s="132"/>
      <c r="K5" s="132"/>
      <c r="L5" s="132"/>
      <c r="M5" s="225"/>
    </row>
    <row r="6" spans="1:13" ht="14.25" customHeight="1" x14ac:dyDescent="0.2">
      <c r="A6" s="308" t="s">
        <v>84</v>
      </c>
      <c r="B6" s="132" t="s">
        <v>360</v>
      </c>
      <c r="C6" s="132"/>
      <c r="D6" s="132"/>
      <c r="E6" s="132"/>
      <c r="F6" s="132"/>
      <c r="G6" s="132"/>
      <c r="H6" s="132"/>
      <c r="I6" s="132"/>
      <c r="J6" s="132"/>
      <c r="K6" s="132"/>
      <c r="L6" s="217"/>
      <c r="M6" s="225"/>
    </row>
    <row r="7" spans="1:13" ht="14.25" customHeight="1" x14ac:dyDescent="0.2">
      <c r="A7" s="307"/>
      <c r="B7" s="132"/>
      <c r="C7" s="132"/>
      <c r="D7" s="132"/>
      <c r="E7" s="132"/>
      <c r="F7" s="132"/>
      <c r="G7" s="132"/>
      <c r="H7" s="132"/>
      <c r="I7" s="132"/>
      <c r="J7" s="132" t="s">
        <v>361</v>
      </c>
      <c r="K7" s="132"/>
      <c r="L7" s="132" t="s">
        <v>362</v>
      </c>
      <c r="M7" s="225"/>
    </row>
    <row r="8" spans="1:13" ht="14.25" customHeight="1" x14ac:dyDescent="0.2">
      <c r="A8" s="308" t="s">
        <v>88</v>
      </c>
      <c r="B8" s="132" t="s">
        <v>363</v>
      </c>
      <c r="C8" s="132"/>
      <c r="D8" s="132"/>
      <c r="E8" s="132"/>
      <c r="F8" s="132"/>
      <c r="G8" s="132"/>
      <c r="H8" s="132"/>
      <c r="I8" s="132"/>
      <c r="J8" s="217"/>
      <c r="K8" s="132"/>
      <c r="L8" s="226"/>
      <c r="M8" s="225"/>
    </row>
    <row r="9" spans="1:13" ht="14.25" customHeight="1" x14ac:dyDescent="0.2">
      <c r="A9" s="307"/>
      <c r="B9" s="132"/>
      <c r="C9" s="132"/>
      <c r="D9" s="132"/>
      <c r="E9" s="132"/>
      <c r="F9" s="132"/>
      <c r="G9" s="132"/>
      <c r="H9" s="132"/>
      <c r="I9" s="132"/>
      <c r="J9" s="132"/>
      <c r="K9" s="132"/>
      <c r="L9" s="435"/>
      <c r="M9" s="225"/>
    </row>
    <row r="10" spans="1:13" ht="14.25" customHeight="1" x14ac:dyDescent="0.2">
      <c r="A10" s="308" t="s">
        <v>150</v>
      </c>
      <c r="B10" s="132" t="s">
        <v>364</v>
      </c>
      <c r="C10" s="132"/>
      <c r="D10" s="132"/>
      <c r="E10" s="132"/>
      <c r="F10" s="132"/>
      <c r="G10" s="132"/>
      <c r="H10" s="132"/>
      <c r="I10" s="132"/>
      <c r="J10" s="132"/>
      <c r="K10" s="132"/>
      <c r="L10" s="227">
        <f>SUM(L6+L8)</f>
        <v>0</v>
      </c>
      <c r="M10" s="225"/>
    </row>
    <row r="11" spans="1:13" ht="14.25" customHeight="1" x14ac:dyDescent="0.2">
      <c r="A11" s="307"/>
      <c r="B11" s="132"/>
      <c r="C11" s="132"/>
      <c r="D11" s="132"/>
      <c r="E11" s="132"/>
      <c r="F11" s="132"/>
      <c r="G11" s="132"/>
      <c r="H11" s="132"/>
      <c r="I11" s="132"/>
      <c r="J11" s="132"/>
      <c r="K11" s="132"/>
      <c r="L11" s="132"/>
      <c r="M11" s="225"/>
    </row>
    <row r="12" spans="1:13" ht="14.25" customHeight="1" x14ac:dyDescent="0.2">
      <c r="A12" s="309"/>
      <c r="B12" s="228"/>
      <c r="C12" s="228"/>
      <c r="D12" s="228"/>
      <c r="E12" s="228"/>
      <c r="F12" s="228"/>
      <c r="G12" s="228"/>
      <c r="H12" s="228"/>
      <c r="I12" s="228"/>
      <c r="J12" s="228"/>
      <c r="K12" s="228"/>
      <c r="L12" s="228"/>
      <c r="M12" s="229"/>
    </row>
  </sheetData>
  <phoneticPr fontId="5" type="noConversion"/>
  <dataValidations count="2">
    <dataValidation type="whole" operator="greaterThan" allowBlank="1" showInputMessage="1" showErrorMessage="1" sqref="L6 J8">
      <formula1>-1</formula1>
    </dataValidation>
    <dataValidation type="decimal" operator="greaterThan" allowBlank="1" showInputMessage="1" showErrorMessage="1" sqref="L8:L10">
      <formula1>-0.01</formula1>
    </dataValidation>
  </dataValidations>
  <pageMargins left="0.74803149606299213" right="0.74803149606299213" top="0.98425196850393704" bottom="0.98425196850393704" header="0.51181102362204722" footer="0.51181102362204722"/>
  <pageSetup paperSize="8" orientation="portrait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3"/>
  <dimension ref="A1:H35"/>
  <sheetViews>
    <sheetView workbookViewId="0">
      <selection activeCell="B11" sqref="B11"/>
    </sheetView>
  </sheetViews>
  <sheetFormatPr defaultRowHeight="12.75" x14ac:dyDescent="0.2"/>
  <cols>
    <col min="1" max="1" width="10.85546875" style="209" customWidth="1"/>
    <col min="2" max="2" width="9.140625" style="209"/>
    <col min="3" max="3" width="5.140625" style="209" customWidth="1"/>
    <col min="4" max="4" width="15.85546875" style="209" customWidth="1"/>
    <col min="5" max="5" width="39" style="209" customWidth="1"/>
    <col min="6" max="16384" width="9.140625" style="209"/>
  </cols>
  <sheetData>
    <row r="1" spans="1:5" x14ac:dyDescent="0.2">
      <c r="A1" s="316"/>
      <c r="B1" s="230"/>
      <c r="C1" s="230"/>
      <c r="D1" s="231"/>
      <c r="E1" s="317"/>
    </row>
    <row r="2" spans="1:5" x14ac:dyDescent="0.2">
      <c r="A2" s="232"/>
      <c r="B2" s="169" t="s">
        <v>460</v>
      </c>
      <c r="C2" s="169"/>
      <c r="D2" s="165"/>
      <c r="E2" s="233"/>
    </row>
    <row r="3" spans="1:5" x14ac:dyDescent="0.2">
      <c r="A3" s="232"/>
      <c r="B3" s="169"/>
      <c r="C3" s="169"/>
      <c r="D3" s="165"/>
      <c r="E3" s="233"/>
    </row>
    <row r="4" spans="1:5" x14ac:dyDescent="0.2">
      <c r="A4" s="234" t="s">
        <v>161</v>
      </c>
      <c r="B4" s="169" t="s">
        <v>365</v>
      </c>
      <c r="C4" s="169"/>
      <c r="D4" s="165"/>
      <c r="E4" s="233"/>
    </row>
    <row r="5" spans="1:5" x14ac:dyDescent="0.2">
      <c r="A5" s="232"/>
      <c r="B5" s="169"/>
      <c r="C5" s="169"/>
      <c r="D5" s="165"/>
      <c r="E5" s="233"/>
    </row>
    <row r="6" spans="1:5" x14ac:dyDescent="0.2">
      <c r="A6" s="232"/>
      <c r="B6" s="165"/>
      <c r="C6" s="169"/>
      <c r="D6" s="165"/>
      <c r="E6" s="233"/>
    </row>
    <row r="7" spans="1:5" x14ac:dyDescent="0.2">
      <c r="A7" s="232"/>
      <c r="B7" s="169"/>
      <c r="C7" s="169"/>
      <c r="D7" s="165"/>
      <c r="E7" s="233"/>
    </row>
    <row r="8" spans="1:5" x14ac:dyDescent="0.2">
      <c r="A8" s="232"/>
      <c r="B8" s="169"/>
      <c r="C8" s="169"/>
      <c r="D8" s="165"/>
      <c r="E8" s="233"/>
    </row>
    <row r="9" spans="1:5" x14ac:dyDescent="0.2">
      <c r="A9" s="232"/>
      <c r="B9" s="165"/>
      <c r="C9" s="165"/>
      <c r="D9" s="40" t="s">
        <v>577</v>
      </c>
      <c r="E9" s="233"/>
    </row>
    <row r="10" spans="1:5" x14ac:dyDescent="0.2">
      <c r="A10" s="232"/>
      <c r="B10" s="165"/>
      <c r="C10" s="165"/>
      <c r="D10" s="40"/>
      <c r="E10" s="233"/>
    </row>
    <row r="11" spans="1:5" ht="16.5" customHeight="1" x14ac:dyDescent="0.2">
      <c r="A11" s="232"/>
      <c r="B11" s="239" t="s">
        <v>578</v>
      </c>
      <c r="C11" s="165"/>
      <c r="D11" s="237"/>
      <c r="E11" s="233"/>
    </row>
    <row r="12" spans="1:5" x14ac:dyDescent="0.2">
      <c r="A12" s="232"/>
      <c r="B12" s="165"/>
      <c r="C12" s="165"/>
      <c r="D12" s="165"/>
      <c r="E12" s="233"/>
    </row>
    <row r="13" spans="1:5" ht="16.5" customHeight="1" x14ac:dyDescent="0.2">
      <c r="A13" s="234"/>
      <c r="B13" s="235" t="s">
        <v>24</v>
      </c>
      <c r="C13" s="236"/>
      <c r="D13" s="237"/>
      <c r="E13" s="233"/>
    </row>
    <row r="14" spans="1:5" ht="16.5" customHeight="1" x14ac:dyDescent="0.2">
      <c r="A14" s="181"/>
      <c r="B14" s="235"/>
      <c r="C14" s="236"/>
      <c r="D14" s="238"/>
      <c r="E14" s="233"/>
    </row>
    <row r="15" spans="1:5" ht="16.5" customHeight="1" x14ac:dyDescent="0.2">
      <c r="A15" s="234"/>
      <c r="B15" s="235" t="s">
        <v>366</v>
      </c>
      <c r="C15" s="236"/>
      <c r="D15" s="237"/>
      <c r="E15" s="233"/>
    </row>
    <row r="16" spans="1:5" ht="16.5" customHeight="1" x14ac:dyDescent="0.2">
      <c r="A16" s="181"/>
      <c r="B16" s="235"/>
      <c r="C16" s="236"/>
      <c r="D16" s="238"/>
      <c r="E16" s="233"/>
    </row>
    <row r="17" spans="1:8" ht="16.5" customHeight="1" x14ac:dyDescent="0.2">
      <c r="A17" s="234"/>
      <c r="B17" s="239" t="s">
        <v>367</v>
      </c>
      <c r="C17" s="236"/>
      <c r="D17" s="237"/>
      <c r="E17" s="233"/>
    </row>
    <row r="18" spans="1:8" ht="16.5" customHeight="1" x14ac:dyDescent="0.2">
      <c r="A18" s="181"/>
      <c r="B18" s="235"/>
      <c r="C18" s="236"/>
      <c r="D18" s="238"/>
      <c r="E18" s="233"/>
    </row>
    <row r="19" spans="1:8" ht="16.5" customHeight="1" x14ac:dyDescent="0.2">
      <c r="A19" s="234"/>
      <c r="B19" s="235" t="s">
        <v>368</v>
      </c>
      <c r="C19" s="165"/>
      <c r="D19" s="237"/>
      <c r="E19" s="233"/>
      <c r="H19" s="240"/>
    </row>
    <row r="20" spans="1:8" ht="16.5" customHeight="1" x14ac:dyDescent="0.2">
      <c r="A20" s="181"/>
      <c r="B20" s="235"/>
      <c r="C20" s="165"/>
      <c r="D20" s="238"/>
      <c r="E20" s="233"/>
    </row>
    <row r="21" spans="1:8" ht="16.5" customHeight="1" x14ac:dyDescent="0.2">
      <c r="A21" s="234"/>
      <c r="B21" s="239" t="s">
        <v>369</v>
      </c>
      <c r="C21" s="165"/>
      <c r="D21" s="237"/>
      <c r="E21" s="233"/>
    </row>
    <row r="22" spans="1:8" ht="16.5" customHeight="1" x14ac:dyDescent="0.2">
      <c r="A22" s="181"/>
      <c r="B22" s="235"/>
      <c r="C22" s="165"/>
      <c r="D22" s="238"/>
      <c r="E22" s="233"/>
    </row>
    <row r="23" spans="1:8" ht="16.5" customHeight="1" x14ac:dyDescent="0.2">
      <c r="A23" s="234"/>
      <c r="B23" s="235" t="s">
        <v>370</v>
      </c>
      <c r="C23" s="165"/>
      <c r="D23" s="237"/>
      <c r="E23" s="233"/>
    </row>
    <row r="24" spans="1:8" ht="16.5" customHeight="1" x14ac:dyDescent="0.2">
      <c r="A24" s="234"/>
      <c r="B24" s="235"/>
      <c r="C24" s="165"/>
      <c r="D24" s="238"/>
      <c r="E24" s="233"/>
    </row>
    <row r="25" spans="1:8" ht="16.5" customHeight="1" x14ac:dyDescent="0.2">
      <c r="A25" s="234"/>
      <c r="B25" s="235" t="s">
        <v>371</v>
      </c>
      <c r="C25" s="165"/>
      <c r="D25" s="237"/>
      <c r="E25" s="233"/>
    </row>
    <row r="26" spans="1:8" ht="16.5" customHeight="1" x14ac:dyDescent="0.2">
      <c r="A26" s="181"/>
      <c r="B26" s="235"/>
      <c r="C26" s="165"/>
      <c r="D26" s="238"/>
      <c r="E26" s="233"/>
    </row>
    <row r="27" spans="1:8" ht="16.5" customHeight="1" x14ac:dyDescent="0.2">
      <c r="A27" s="234"/>
      <c r="B27" s="235" t="s">
        <v>372</v>
      </c>
      <c r="C27" s="165"/>
      <c r="D27" s="237"/>
      <c r="E27" s="233"/>
    </row>
    <row r="28" spans="1:8" ht="16.5" customHeight="1" x14ac:dyDescent="0.2">
      <c r="A28" s="181"/>
      <c r="B28" s="235"/>
      <c r="C28" s="165"/>
      <c r="D28" s="238"/>
      <c r="E28" s="233"/>
    </row>
    <row r="29" spans="1:8" ht="16.5" customHeight="1" x14ac:dyDescent="0.2">
      <c r="A29" s="234"/>
      <c r="B29" s="235" t="s">
        <v>373</v>
      </c>
      <c r="C29" s="165"/>
      <c r="D29" s="237"/>
      <c r="E29" s="233"/>
    </row>
    <row r="30" spans="1:8" ht="16.5" customHeight="1" x14ac:dyDescent="0.2">
      <c r="A30" s="241"/>
      <c r="B30" s="169"/>
      <c r="C30" s="165"/>
      <c r="D30" s="165"/>
      <c r="E30" s="233"/>
    </row>
    <row r="31" spans="1:8" ht="16.5" customHeight="1" x14ac:dyDescent="0.2">
      <c r="A31" s="181"/>
      <c r="B31" s="239" t="s">
        <v>81</v>
      </c>
      <c r="C31" s="165"/>
      <c r="D31" s="242">
        <f>SUM(D13:D29)</f>
        <v>0</v>
      </c>
      <c r="E31" s="233"/>
    </row>
    <row r="32" spans="1:8" ht="16.5" customHeight="1" x14ac:dyDescent="0.2">
      <c r="A32" s="241"/>
      <c r="B32" s="165"/>
      <c r="C32" s="165"/>
      <c r="D32" s="165"/>
      <c r="E32" s="233"/>
    </row>
    <row r="33" spans="1:5" ht="16.5" customHeight="1" x14ac:dyDescent="0.2">
      <c r="A33" s="241" t="str">
        <f>IF(D13=Liabilities!C30,"","ERROR: Sterling does not equal sterling figure in Liabilities line F.7")</f>
        <v/>
      </c>
      <c r="B33" s="236"/>
      <c r="C33" s="165"/>
      <c r="D33" s="165"/>
      <c r="E33" s="233"/>
    </row>
    <row r="34" spans="1:5" ht="16.5" customHeight="1" x14ac:dyDescent="0.2">
      <c r="A34" s="241" t="str">
        <f>IF((D15+D17+D19+D21+D23+D25+D27+D29)=Liabilities!D30,"","ERROR: Non-sterling currencies do not equal the currency figure in Liabilities line F.7")</f>
        <v/>
      </c>
      <c r="B34" s="236"/>
      <c r="C34" s="165"/>
      <c r="D34" s="165"/>
      <c r="E34" s="233"/>
    </row>
    <row r="35" spans="1:5" ht="16.5" customHeight="1" x14ac:dyDescent="0.2">
      <c r="A35" s="243"/>
      <c r="B35" s="244"/>
      <c r="C35" s="245"/>
      <c r="D35" s="245"/>
      <c r="E35" s="246"/>
    </row>
  </sheetData>
  <phoneticPr fontId="5" type="noConversion"/>
  <dataValidations count="1">
    <dataValidation type="whole" allowBlank="1" showInputMessage="1" showErrorMessage="1" sqref="D13:D29 D11">
      <formula1>-100000000</formula1>
      <formula2>100000000</formula2>
    </dataValidation>
  </dataValidations>
  <pageMargins left="0.74803149606299213" right="0.74803149606299213" top="0.98425196850393704" bottom="0.98425196850393704" header="0.51181102362204722" footer="0.51181102362204722"/>
  <pageSetup paperSize="8"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4">
    <pageSetUpPr fitToPage="1"/>
  </sheetPr>
  <dimension ref="A1:IV49"/>
  <sheetViews>
    <sheetView workbookViewId="0">
      <selection activeCell="B32" sqref="B32"/>
    </sheetView>
  </sheetViews>
  <sheetFormatPr defaultRowHeight="12" x14ac:dyDescent="0.2"/>
  <cols>
    <col min="1" max="1" width="6.140625" style="78" customWidth="1"/>
    <col min="2" max="2" width="32.85546875" style="89" customWidth="1"/>
    <col min="3" max="3" width="6.42578125" style="89" customWidth="1"/>
    <col min="4" max="4" width="2.7109375" style="89" customWidth="1"/>
    <col min="5" max="5" width="9.28515625" style="89" customWidth="1"/>
    <col min="6" max="6" width="1.140625" style="89" customWidth="1"/>
    <col min="7" max="7" width="10.140625" style="89" customWidth="1"/>
    <col min="8" max="8" width="1.140625" style="89" customWidth="1"/>
    <col min="9" max="9" width="8.7109375" style="89" customWidth="1"/>
    <col min="10" max="10" width="1.140625" style="89" customWidth="1"/>
    <col min="11" max="11" width="8.7109375" style="89" customWidth="1"/>
    <col min="12" max="12" width="1.140625" style="89" customWidth="1"/>
    <col min="13" max="13" width="8.7109375" style="89" customWidth="1"/>
    <col min="14" max="14" width="1.140625" style="89" customWidth="1"/>
    <col min="15" max="15" width="8.7109375" style="89" customWidth="1"/>
    <col min="16" max="16" width="1.140625" style="89" customWidth="1"/>
    <col min="17" max="17" width="8.7109375" style="89" customWidth="1"/>
    <col min="18" max="18" width="1.5703125" style="89" customWidth="1"/>
    <col min="19" max="19" width="8.7109375" style="89" customWidth="1"/>
    <col min="20" max="20" width="1.140625" style="89" customWidth="1"/>
    <col min="21" max="21" width="8.7109375" style="89" customWidth="1"/>
    <col min="22" max="22" width="1.140625" style="89" customWidth="1"/>
    <col min="23" max="23" width="8.7109375" style="89" customWidth="1"/>
    <col min="24" max="24" width="1.140625" style="89" customWidth="1"/>
    <col min="25" max="25" width="8.7109375" style="89" customWidth="1"/>
    <col min="26" max="26" width="1.140625" style="89" customWidth="1"/>
    <col min="27" max="27" width="8.7109375" style="89" customWidth="1"/>
    <col min="28" max="28" width="2.85546875" style="89" customWidth="1"/>
    <col min="29" max="181" width="0" style="89" hidden="1" customWidth="1"/>
    <col min="182" max="16384" width="9.140625" style="89"/>
  </cols>
  <sheetData>
    <row r="1" spans="1:256" s="83" customFormat="1" x14ac:dyDescent="0.2">
      <c r="A1" s="78"/>
      <c r="B1" s="75"/>
      <c r="C1" s="76"/>
      <c r="D1" s="77"/>
      <c r="E1" s="78" t="s">
        <v>183</v>
      </c>
      <c r="F1" s="79"/>
      <c r="G1" s="78"/>
      <c r="H1" s="78"/>
      <c r="I1" s="78"/>
      <c r="J1" s="78"/>
      <c r="K1" s="78"/>
      <c r="L1" s="78"/>
      <c r="M1" s="78" t="s">
        <v>184</v>
      </c>
      <c r="N1" s="78"/>
      <c r="O1" s="78" t="s">
        <v>185</v>
      </c>
      <c r="P1" s="80">
        <v>1</v>
      </c>
      <c r="Q1" s="78" t="s">
        <v>186</v>
      </c>
      <c r="R1" s="78"/>
      <c r="S1" s="78" t="s">
        <v>187</v>
      </c>
      <c r="T1" s="78"/>
      <c r="U1" s="78" t="s">
        <v>188</v>
      </c>
      <c r="V1" s="78"/>
      <c r="W1" s="78" t="s">
        <v>189</v>
      </c>
      <c r="X1" s="78"/>
      <c r="Y1" s="78" t="s">
        <v>190</v>
      </c>
      <c r="Z1" s="78"/>
      <c r="AA1" s="78" t="s">
        <v>191</v>
      </c>
      <c r="AB1" s="81"/>
      <c r="AC1" s="81"/>
      <c r="AD1" s="81"/>
      <c r="AE1" s="81"/>
      <c r="AF1" s="81"/>
      <c r="AG1" s="81"/>
      <c r="AH1" s="81"/>
      <c r="AI1" s="81"/>
      <c r="AJ1" s="81"/>
      <c r="AK1" s="81"/>
      <c r="AL1" s="81"/>
      <c r="AM1" s="81"/>
      <c r="AN1" s="81"/>
      <c r="AO1" s="81"/>
      <c r="AP1" s="81"/>
      <c r="AQ1" s="81"/>
      <c r="AR1" s="81"/>
      <c r="AS1" s="81"/>
      <c r="AT1" s="81"/>
      <c r="AU1" s="81"/>
      <c r="AV1" s="81"/>
      <c r="AW1" s="81"/>
      <c r="AX1" s="81"/>
      <c r="AY1" s="81"/>
      <c r="AZ1" s="81"/>
      <c r="BA1" s="81"/>
      <c r="BB1" s="81"/>
      <c r="BC1" s="81"/>
      <c r="BD1" s="81"/>
      <c r="BE1" s="81"/>
      <c r="BF1" s="81"/>
      <c r="BG1" s="81"/>
      <c r="BH1" s="81"/>
      <c r="BI1" s="81"/>
      <c r="BJ1" s="81"/>
      <c r="BK1" s="81"/>
      <c r="BL1" s="81"/>
      <c r="BM1" s="81"/>
      <c r="BN1" s="81"/>
      <c r="BO1" s="81"/>
      <c r="BP1" s="81"/>
      <c r="BQ1" s="81"/>
      <c r="BR1" s="81"/>
      <c r="BS1" s="81"/>
      <c r="BT1" s="81"/>
      <c r="BU1" s="81"/>
      <c r="BV1" s="81"/>
      <c r="BW1" s="81"/>
      <c r="BX1" s="81"/>
      <c r="BY1" s="81"/>
      <c r="BZ1" s="81"/>
      <c r="CA1" s="81"/>
      <c r="CB1" s="81"/>
      <c r="CC1" s="81"/>
      <c r="CD1" s="81"/>
      <c r="CE1" s="81"/>
      <c r="CF1" s="81"/>
      <c r="CG1" s="81"/>
      <c r="CH1" s="81"/>
      <c r="CI1" s="81"/>
      <c r="CJ1" s="81"/>
      <c r="CK1" s="81"/>
      <c r="CL1" s="81"/>
      <c r="CM1" s="81"/>
      <c r="CN1" s="81"/>
      <c r="CO1" s="81"/>
      <c r="CP1" s="81"/>
      <c r="CQ1" s="81"/>
      <c r="CR1" s="81"/>
      <c r="CS1" s="81"/>
      <c r="CT1" s="81"/>
      <c r="CU1" s="81"/>
      <c r="CV1" s="81"/>
      <c r="CW1" s="81"/>
      <c r="CX1" s="81"/>
      <c r="CY1" s="81"/>
      <c r="CZ1" s="81"/>
      <c r="DA1" s="81"/>
      <c r="DB1" s="81"/>
      <c r="DC1" s="81"/>
      <c r="DD1" s="81"/>
      <c r="DE1" s="81"/>
      <c r="DF1" s="81"/>
      <c r="DG1" s="81"/>
      <c r="DH1" s="81"/>
      <c r="DI1" s="81"/>
      <c r="DJ1" s="81"/>
      <c r="DK1" s="81"/>
      <c r="DL1" s="81"/>
      <c r="DM1" s="81"/>
      <c r="DN1" s="81"/>
      <c r="DO1" s="81"/>
      <c r="DP1" s="81"/>
      <c r="DQ1" s="81"/>
      <c r="DR1" s="81"/>
      <c r="DS1" s="81"/>
      <c r="DT1" s="81"/>
      <c r="DU1" s="81"/>
      <c r="DV1" s="81"/>
      <c r="DW1" s="81"/>
      <c r="DX1" s="81"/>
      <c r="DY1" s="81"/>
      <c r="DZ1" s="81"/>
      <c r="EA1" s="81"/>
      <c r="EB1" s="81"/>
      <c r="EC1" s="81"/>
      <c r="ED1" s="81"/>
      <c r="EE1" s="81"/>
      <c r="EF1" s="81"/>
      <c r="EG1" s="81"/>
      <c r="EH1" s="81"/>
      <c r="EI1" s="81"/>
      <c r="EJ1" s="81"/>
      <c r="EK1" s="81"/>
      <c r="EL1" s="81"/>
      <c r="EM1" s="81"/>
      <c r="EN1" s="81"/>
      <c r="EO1" s="81"/>
      <c r="EP1" s="81"/>
      <c r="EQ1" s="81"/>
      <c r="ER1" s="81"/>
      <c r="ES1" s="81"/>
      <c r="ET1" s="81"/>
      <c r="EU1" s="81"/>
      <c r="EV1" s="81"/>
      <c r="EW1" s="81"/>
      <c r="EX1" s="81"/>
      <c r="EY1" s="81"/>
      <c r="EZ1" s="81"/>
      <c r="FA1" s="81"/>
      <c r="FB1" s="81"/>
      <c r="FC1" s="81"/>
      <c r="FD1" s="81"/>
      <c r="FE1" s="81"/>
      <c r="FF1" s="81"/>
      <c r="FG1" s="81"/>
      <c r="FH1" s="81"/>
      <c r="FI1" s="81"/>
      <c r="FJ1" s="81"/>
      <c r="FK1" s="81"/>
      <c r="FL1" s="81"/>
      <c r="FM1" s="81"/>
      <c r="FN1" s="81"/>
      <c r="FO1" s="81"/>
      <c r="FP1" s="81"/>
      <c r="FQ1" s="81"/>
      <c r="FR1" s="81"/>
      <c r="FS1" s="81"/>
      <c r="FT1" s="81"/>
      <c r="FU1" s="81"/>
      <c r="FV1" s="81"/>
      <c r="FW1" s="81"/>
      <c r="FX1" s="81"/>
      <c r="FY1" s="81"/>
      <c r="FZ1" s="82"/>
      <c r="GA1" s="82"/>
      <c r="GB1" s="82"/>
      <c r="GC1" s="82"/>
      <c r="GD1" s="82"/>
      <c r="GE1" s="82"/>
      <c r="GF1" s="82"/>
      <c r="GG1" s="82"/>
      <c r="GH1" s="82"/>
      <c r="GI1" s="82"/>
      <c r="GJ1" s="82"/>
      <c r="GK1" s="82"/>
      <c r="GL1" s="82"/>
      <c r="GM1" s="82"/>
      <c r="GN1" s="82"/>
      <c r="GO1" s="82"/>
      <c r="GP1" s="82"/>
      <c r="GQ1" s="82"/>
      <c r="GR1" s="82"/>
      <c r="GS1" s="82"/>
      <c r="GT1" s="82"/>
      <c r="GU1" s="82"/>
      <c r="GV1" s="82"/>
      <c r="GW1" s="82"/>
      <c r="GX1" s="82"/>
      <c r="GY1" s="82"/>
      <c r="GZ1" s="82"/>
      <c r="HA1" s="82"/>
      <c r="HB1" s="82"/>
      <c r="HC1" s="82"/>
      <c r="HD1" s="82"/>
      <c r="HE1" s="82"/>
      <c r="HF1" s="82"/>
      <c r="HG1" s="82"/>
      <c r="HH1" s="82"/>
      <c r="HI1" s="82"/>
      <c r="HJ1" s="82"/>
      <c r="HK1" s="82"/>
      <c r="HL1" s="82"/>
      <c r="HM1" s="82"/>
      <c r="HN1" s="82"/>
      <c r="HO1" s="82"/>
      <c r="HP1" s="82"/>
      <c r="HQ1" s="82"/>
      <c r="HR1" s="82"/>
      <c r="HS1" s="82"/>
      <c r="HT1" s="82"/>
      <c r="HU1" s="82"/>
      <c r="HV1" s="82"/>
      <c r="HW1" s="82"/>
      <c r="HX1" s="82"/>
      <c r="HY1" s="82"/>
      <c r="HZ1" s="82"/>
      <c r="IA1" s="82"/>
      <c r="IB1" s="82"/>
      <c r="IC1" s="82"/>
      <c r="ID1" s="82"/>
      <c r="IE1" s="82"/>
      <c r="IF1" s="82"/>
      <c r="IG1" s="82"/>
      <c r="IH1" s="82"/>
      <c r="II1" s="82"/>
      <c r="IJ1" s="82"/>
      <c r="IK1" s="82"/>
      <c r="IL1" s="82"/>
      <c r="IM1" s="82"/>
      <c r="IN1" s="82"/>
      <c r="IO1" s="82"/>
      <c r="IP1" s="82"/>
      <c r="IQ1" s="82"/>
      <c r="IR1" s="82"/>
      <c r="IS1" s="82"/>
      <c r="IT1" s="82"/>
      <c r="IU1" s="82"/>
      <c r="IV1" s="82"/>
    </row>
    <row r="2" spans="1:256" s="83" customFormat="1" x14ac:dyDescent="0.2">
      <c r="A2" s="78"/>
      <c r="B2" s="75" t="s">
        <v>459</v>
      </c>
      <c r="C2" s="76"/>
      <c r="D2" s="77"/>
      <c r="E2" s="78" t="s">
        <v>192</v>
      </c>
      <c r="F2" s="79"/>
      <c r="G2" s="78" t="s">
        <v>22</v>
      </c>
      <c r="H2" s="78"/>
      <c r="I2" s="78" t="s">
        <v>193</v>
      </c>
      <c r="J2" s="78"/>
      <c r="K2" s="78" t="s">
        <v>194</v>
      </c>
      <c r="L2" s="78"/>
      <c r="M2" s="78" t="s">
        <v>195</v>
      </c>
      <c r="N2" s="78"/>
      <c r="O2" s="78" t="s">
        <v>195</v>
      </c>
      <c r="P2" s="80"/>
      <c r="Q2" s="78" t="s">
        <v>195</v>
      </c>
      <c r="R2" s="78"/>
      <c r="S2" s="78" t="s">
        <v>195</v>
      </c>
      <c r="T2" s="78"/>
      <c r="U2" s="78" t="s">
        <v>195</v>
      </c>
      <c r="V2" s="78"/>
      <c r="W2" s="78" t="s">
        <v>195</v>
      </c>
      <c r="X2" s="78"/>
      <c r="Y2" s="78" t="s">
        <v>195</v>
      </c>
      <c r="Z2" s="78"/>
      <c r="AA2" s="78" t="s">
        <v>196</v>
      </c>
      <c r="AB2" s="81"/>
      <c r="AC2" s="81"/>
      <c r="AD2" s="81"/>
      <c r="AE2" s="81"/>
      <c r="AF2" s="81"/>
      <c r="AG2" s="81"/>
      <c r="AH2" s="81"/>
      <c r="AI2" s="81"/>
      <c r="AJ2" s="81"/>
      <c r="AK2" s="81"/>
      <c r="AL2" s="81"/>
      <c r="AM2" s="81"/>
      <c r="AN2" s="81"/>
      <c r="AO2" s="81"/>
      <c r="AP2" s="81"/>
      <c r="AQ2" s="81"/>
      <c r="AR2" s="81"/>
      <c r="AS2" s="81"/>
      <c r="AT2" s="81"/>
      <c r="AU2" s="81"/>
      <c r="AV2" s="81"/>
      <c r="AW2" s="81"/>
      <c r="AX2" s="81"/>
      <c r="AY2" s="81"/>
      <c r="AZ2" s="81"/>
      <c r="BA2" s="81"/>
      <c r="BB2" s="81"/>
      <c r="BC2" s="81"/>
      <c r="BD2" s="81"/>
      <c r="BE2" s="81"/>
      <c r="BF2" s="81"/>
      <c r="BG2" s="81"/>
      <c r="BH2" s="81"/>
      <c r="BI2" s="81"/>
      <c r="BJ2" s="81"/>
      <c r="BK2" s="81"/>
      <c r="BL2" s="81"/>
      <c r="BM2" s="81"/>
      <c r="BN2" s="81"/>
      <c r="BO2" s="81"/>
      <c r="BP2" s="81"/>
      <c r="BQ2" s="81"/>
      <c r="BR2" s="81"/>
      <c r="BS2" s="81"/>
      <c r="BT2" s="81"/>
      <c r="BU2" s="81"/>
      <c r="BV2" s="81"/>
      <c r="BW2" s="81"/>
      <c r="BX2" s="81"/>
      <c r="BY2" s="81"/>
      <c r="BZ2" s="81"/>
      <c r="CA2" s="81"/>
      <c r="CB2" s="81"/>
      <c r="CC2" s="81"/>
      <c r="CD2" s="81"/>
      <c r="CE2" s="81"/>
      <c r="CF2" s="81"/>
      <c r="CG2" s="81"/>
      <c r="CH2" s="81"/>
      <c r="CI2" s="81"/>
      <c r="CJ2" s="81"/>
      <c r="CK2" s="81"/>
      <c r="CL2" s="81"/>
      <c r="CM2" s="81"/>
      <c r="CN2" s="81"/>
      <c r="CO2" s="81"/>
      <c r="CP2" s="81"/>
      <c r="CQ2" s="81"/>
      <c r="CR2" s="81"/>
      <c r="CS2" s="81"/>
      <c r="CT2" s="81"/>
      <c r="CU2" s="81"/>
      <c r="CV2" s="81"/>
      <c r="CW2" s="81"/>
      <c r="CX2" s="81"/>
      <c r="CY2" s="81"/>
      <c r="CZ2" s="81"/>
      <c r="DA2" s="81"/>
      <c r="DB2" s="81"/>
      <c r="DC2" s="81"/>
      <c r="DD2" s="81"/>
      <c r="DE2" s="81"/>
      <c r="DF2" s="81"/>
      <c r="DG2" s="81"/>
      <c r="DH2" s="81"/>
      <c r="DI2" s="81"/>
      <c r="DJ2" s="81"/>
      <c r="DK2" s="81"/>
      <c r="DL2" s="81"/>
      <c r="DM2" s="81"/>
      <c r="DN2" s="81"/>
      <c r="DO2" s="81"/>
      <c r="DP2" s="81"/>
      <c r="DQ2" s="81"/>
      <c r="DR2" s="81"/>
      <c r="DS2" s="81"/>
      <c r="DT2" s="81"/>
      <c r="DU2" s="81"/>
      <c r="DV2" s="81"/>
      <c r="DW2" s="81"/>
      <c r="DX2" s="81"/>
      <c r="DY2" s="81"/>
      <c r="DZ2" s="81"/>
      <c r="EA2" s="81"/>
      <c r="EB2" s="81"/>
      <c r="EC2" s="81"/>
      <c r="ED2" s="81"/>
      <c r="EE2" s="81"/>
      <c r="EF2" s="81"/>
      <c r="EG2" s="81"/>
      <c r="EH2" s="81"/>
      <c r="EI2" s="81"/>
      <c r="EJ2" s="81"/>
      <c r="EK2" s="81"/>
      <c r="EL2" s="81"/>
      <c r="EM2" s="81"/>
      <c r="EN2" s="81"/>
      <c r="EO2" s="81"/>
      <c r="EP2" s="81"/>
      <c r="EQ2" s="81"/>
      <c r="ER2" s="81"/>
      <c r="ES2" s="81"/>
      <c r="ET2" s="81"/>
      <c r="EU2" s="81"/>
      <c r="EV2" s="81"/>
      <c r="EW2" s="81"/>
      <c r="EX2" s="81"/>
      <c r="EY2" s="81"/>
      <c r="EZ2" s="81"/>
      <c r="FA2" s="81"/>
      <c r="FB2" s="81"/>
      <c r="FC2" s="81"/>
      <c r="FD2" s="81"/>
      <c r="FE2" s="81"/>
      <c r="FF2" s="81"/>
      <c r="FG2" s="81"/>
      <c r="FH2" s="81"/>
      <c r="FI2" s="81"/>
      <c r="FJ2" s="81"/>
      <c r="FK2" s="81"/>
      <c r="FL2" s="81"/>
      <c r="FM2" s="81"/>
      <c r="FN2" s="81"/>
      <c r="FO2" s="81"/>
      <c r="FP2" s="81"/>
      <c r="FQ2" s="81"/>
      <c r="FR2" s="81"/>
      <c r="FS2" s="81"/>
      <c r="FT2" s="81"/>
      <c r="FU2" s="81"/>
      <c r="FV2" s="81"/>
      <c r="FW2" s="81"/>
      <c r="FX2" s="81"/>
      <c r="FY2" s="81"/>
      <c r="FZ2" s="82"/>
      <c r="GA2" s="82"/>
      <c r="GB2" s="82"/>
      <c r="GC2" s="82"/>
      <c r="GD2" s="82"/>
      <c r="GE2" s="82"/>
      <c r="GF2" s="82"/>
      <c r="GG2" s="82"/>
      <c r="GH2" s="82"/>
      <c r="GI2" s="82"/>
      <c r="GJ2" s="82"/>
      <c r="GK2" s="82"/>
      <c r="GL2" s="82"/>
      <c r="GM2" s="82"/>
      <c r="GN2" s="82"/>
      <c r="GO2" s="82"/>
      <c r="GP2" s="82"/>
      <c r="GQ2" s="82"/>
      <c r="GR2" s="82"/>
      <c r="GS2" s="82"/>
      <c r="GT2" s="82"/>
      <c r="GU2" s="82"/>
      <c r="GV2" s="82"/>
      <c r="GW2" s="82"/>
      <c r="GX2" s="82"/>
      <c r="GY2" s="82"/>
      <c r="GZ2" s="82"/>
      <c r="HA2" s="82"/>
      <c r="HB2" s="82"/>
      <c r="HC2" s="82"/>
      <c r="HD2" s="82"/>
      <c r="HE2" s="82"/>
      <c r="HF2" s="82"/>
      <c r="HG2" s="82"/>
      <c r="HH2" s="82"/>
      <c r="HI2" s="82"/>
      <c r="HJ2" s="82"/>
      <c r="HK2" s="82"/>
      <c r="HL2" s="82"/>
      <c r="HM2" s="82"/>
      <c r="HN2" s="82"/>
      <c r="HO2" s="82"/>
      <c r="HP2" s="82"/>
      <c r="HQ2" s="82"/>
      <c r="HR2" s="82"/>
      <c r="HS2" s="82"/>
      <c r="HT2" s="82"/>
      <c r="HU2" s="82"/>
      <c r="HV2" s="82"/>
      <c r="HW2" s="82"/>
      <c r="HX2" s="82"/>
      <c r="HY2" s="82"/>
      <c r="HZ2" s="82"/>
      <c r="IA2" s="82"/>
      <c r="IB2" s="82"/>
      <c r="IC2" s="82"/>
      <c r="ID2" s="82"/>
      <c r="IE2" s="82"/>
      <c r="IF2" s="82"/>
      <c r="IG2" s="82"/>
      <c r="IH2" s="82"/>
      <c r="II2" s="82"/>
      <c r="IJ2" s="82"/>
      <c r="IK2" s="82"/>
      <c r="IL2" s="82"/>
      <c r="IM2" s="82"/>
      <c r="IN2" s="82"/>
      <c r="IO2" s="82"/>
      <c r="IP2" s="82"/>
      <c r="IQ2" s="82"/>
      <c r="IR2" s="82"/>
      <c r="IS2" s="82"/>
      <c r="IT2" s="82"/>
      <c r="IU2" s="82"/>
      <c r="IV2" s="82"/>
    </row>
    <row r="3" spans="1:256" s="83" customFormat="1" x14ac:dyDescent="0.2">
      <c r="A3" s="78"/>
      <c r="B3" s="84"/>
      <c r="C3" s="84"/>
      <c r="D3" s="84"/>
      <c r="E3" s="78" t="s">
        <v>197</v>
      </c>
      <c r="F3" s="85"/>
      <c r="G3" s="78"/>
      <c r="H3" s="78"/>
      <c r="I3" s="78"/>
      <c r="J3" s="78"/>
      <c r="K3" s="78" t="s">
        <v>198</v>
      </c>
      <c r="L3" s="78"/>
      <c r="M3" s="78" t="s">
        <v>199</v>
      </c>
      <c r="N3" s="78"/>
      <c r="O3" s="78" t="s">
        <v>200</v>
      </c>
      <c r="P3" s="80"/>
      <c r="Q3" s="78" t="s">
        <v>201</v>
      </c>
      <c r="R3" s="78"/>
      <c r="S3" s="78" t="s">
        <v>202</v>
      </c>
      <c r="T3" s="78"/>
      <c r="U3" s="78" t="s">
        <v>203</v>
      </c>
      <c r="V3" s="78"/>
      <c r="W3" s="78" t="s">
        <v>204</v>
      </c>
      <c r="X3" s="78"/>
      <c r="Y3" s="78" t="s">
        <v>205</v>
      </c>
      <c r="Z3" s="78"/>
      <c r="AA3" s="78" t="s">
        <v>206</v>
      </c>
      <c r="AB3" s="81"/>
      <c r="AC3" s="81"/>
      <c r="AD3" s="81"/>
      <c r="AE3" s="81"/>
      <c r="AF3" s="81"/>
      <c r="AG3" s="81"/>
      <c r="AH3" s="81"/>
      <c r="AI3" s="81"/>
      <c r="AJ3" s="81"/>
      <c r="AK3" s="81"/>
      <c r="AL3" s="81"/>
      <c r="AM3" s="81"/>
      <c r="AN3" s="81"/>
      <c r="AO3" s="81"/>
      <c r="AP3" s="81"/>
      <c r="AQ3" s="81"/>
      <c r="AR3" s="81"/>
      <c r="AS3" s="81"/>
      <c r="AT3" s="81"/>
      <c r="AU3" s="81"/>
      <c r="AV3" s="81"/>
      <c r="AW3" s="81"/>
      <c r="AX3" s="81"/>
      <c r="AY3" s="81"/>
      <c r="AZ3" s="81"/>
      <c r="BA3" s="81"/>
      <c r="BB3" s="81"/>
      <c r="BC3" s="81"/>
      <c r="BD3" s="81"/>
      <c r="BE3" s="81"/>
      <c r="BF3" s="81"/>
      <c r="BG3" s="81"/>
      <c r="BH3" s="81"/>
      <c r="BI3" s="81"/>
      <c r="BJ3" s="81"/>
      <c r="BK3" s="81"/>
      <c r="BL3" s="81"/>
      <c r="BM3" s="81"/>
      <c r="BN3" s="81"/>
      <c r="BO3" s="81"/>
      <c r="BP3" s="81"/>
      <c r="BQ3" s="81"/>
      <c r="BR3" s="81"/>
      <c r="BS3" s="81"/>
      <c r="BT3" s="81"/>
      <c r="BU3" s="81"/>
      <c r="BV3" s="81"/>
      <c r="BW3" s="81"/>
      <c r="BX3" s="81"/>
      <c r="BY3" s="81"/>
      <c r="BZ3" s="81"/>
      <c r="CA3" s="81"/>
      <c r="CB3" s="81"/>
      <c r="CC3" s="81"/>
      <c r="CD3" s="81"/>
      <c r="CE3" s="81"/>
      <c r="CF3" s="81"/>
      <c r="CG3" s="81"/>
      <c r="CH3" s="81"/>
      <c r="CI3" s="81"/>
      <c r="CJ3" s="81"/>
      <c r="CK3" s="81"/>
      <c r="CL3" s="81"/>
      <c r="CM3" s="81"/>
      <c r="CN3" s="81"/>
      <c r="CO3" s="81"/>
      <c r="CP3" s="81"/>
      <c r="CQ3" s="81"/>
      <c r="CR3" s="81"/>
      <c r="CS3" s="81"/>
      <c r="CT3" s="81"/>
      <c r="CU3" s="81"/>
      <c r="CV3" s="81"/>
      <c r="CW3" s="81"/>
      <c r="CX3" s="81"/>
      <c r="CY3" s="81"/>
      <c r="CZ3" s="81"/>
      <c r="DA3" s="81"/>
      <c r="DB3" s="81"/>
      <c r="DC3" s="81"/>
      <c r="DD3" s="81"/>
      <c r="DE3" s="81"/>
      <c r="DF3" s="81"/>
      <c r="DG3" s="81"/>
      <c r="DH3" s="81"/>
      <c r="DI3" s="81"/>
      <c r="DJ3" s="81"/>
      <c r="DK3" s="81"/>
      <c r="DL3" s="81"/>
      <c r="DM3" s="81"/>
      <c r="DN3" s="81"/>
      <c r="DO3" s="81"/>
      <c r="DP3" s="81"/>
      <c r="DQ3" s="81"/>
      <c r="DR3" s="81"/>
      <c r="DS3" s="81"/>
      <c r="DT3" s="81"/>
      <c r="DU3" s="81"/>
      <c r="DV3" s="81"/>
      <c r="DW3" s="81"/>
      <c r="DX3" s="81"/>
      <c r="DY3" s="81"/>
      <c r="DZ3" s="81"/>
      <c r="EA3" s="81"/>
      <c r="EB3" s="81"/>
      <c r="EC3" s="81"/>
      <c r="ED3" s="81"/>
      <c r="EE3" s="81"/>
      <c r="EF3" s="81"/>
      <c r="EG3" s="81"/>
      <c r="EH3" s="81"/>
      <c r="EI3" s="81"/>
      <c r="EJ3" s="81"/>
      <c r="EK3" s="81"/>
      <c r="EL3" s="81"/>
      <c r="EM3" s="81"/>
      <c r="EN3" s="81"/>
      <c r="EO3" s="81"/>
      <c r="EP3" s="81"/>
      <c r="EQ3" s="81"/>
      <c r="ER3" s="81"/>
      <c r="ES3" s="81"/>
      <c r="ET3" s="81"/>
      <c r="EU3" s="81"/>
      <c r="EV3" s="81"/>
      <c r="EW3" s="81"/>
      <c r="EX3" s="81"/>
      <c r="EY3" s="81"/>
      <c r="EZ3" s="81"/>
      <c r="FA3" s="81"/>
      <c r="FB3" s="81"/>
      <c r="FC3" s="81"/>
      <c r="FD3" s="81"/>
      <c r="FE3" s="81"/>
      <c r="FF3" s="81"/>
      <c r="FG3" s="81"/>
      <c r="FH3" s="81"/>
      <c r="FI3" s="81"/>
      <c r="FJ3" s="81"/>
      <c r="FK3" s="81"/>
      <c r="FL3" s="81"/>
      <c r="FM3" s="81"/>
      <c r="FN3" s="81"/>
      <c r="FO3" s="81"/>
      <c r="FP3" s="81"/>
      <c r="FQ3" s="81"/>
      <c r="FR3" s="81"/>
      <c r="FS3" s="81"/>
      <c r="FT3" s="81"/>
      <c r="FU3" s="81"/>
      <c r="FV3" s="81"/>
      <c r="FW3" s="81"/>
      <c r="FX3" s="81"/>
      <c r="FY3" s="81"/>
      <c r="FZ3" s="82"/>
      <c r="GA3" s="82"/>
      <c r="GB3" s="82"/>
      <c r="GC3" s="82"/>
      <c r="GD3" s="82"/>
      <c r="GE3" s="82"/>
      <c r="GF3" s="82"/>
      <c r="GG3" s="82"/>
      <c r="GH3" s="82"/>
      <c r="GI3" s="82"/>
      <c r="GJ3" s="82"/>
      <c r="GK3" s="82"/>
      <c r="GL3" s="82"/>
      <c r="GM3" s="82"/>
      <c r="GN3" s="82"/>
      <c r="GO3" s="82"/>
      <c r="GP3" s="82"/>
      <c r="GQ3" s="82"/>
      <c r="GR3" s="82"/>
      <c r="GS3" s="82"/>
      <c r="GT3" s="82"/>
      <c r="GU3" s="82"/>
      <c r="GV3" s="82"/>
      <c r="GW3" s="82"/>
      <c r="GX3" s="82"/>
      <c r="GY3" s="82"/>
      <c r="GZ3" s="82"/>
      <c r="HA3" s="82"/>
      <c r="HB3" s="82"/>
      <c r="HC3" s="82"/>
      <c r="HD3" s="82"/>
      <c r="HE3" s="82"/>
      <c r="HF3" s="82"/>
      <c r="HG3" s="82"/>
      <c r="HH3" s="82"/>
      <c r="HI3" s="82"/>
      <c r="HJ3" s="82"/>
      <c r="HK3" s="82"/>
      <c r="HL3" s="82"/>
      <c r="HM3" s="82"/>
      <c r="HN3" s="82"/>
      <c r="HO3" s="82"/>
      <c r="HP3" s="82"/>
      <c r="HQ3" s="82"/>
      <c r="HR3" s="82"/>
      <c r="HS3" s="82"/>
      <c r="HT3" s="82"/>
      <c r="HU3" s="82"/>
      <c r="HV3" s="82"/>
      <c r="HW3" s="82"/>
      <c r="HX3" s="82"/>
      <c r="HY3" s="82"/>
      <c r="HZ3" s="82"/>
      <c r="IA3" s="82"/>
      <c r="IB3" s="82"/>
      <c r="IC3" s="82"/>
      <c r="ID3" s="82"/>
      <c r="IE3" s="82"/>
      <c r="IF3" s="82"/>
      <c r="IG3" s="82"/>
      <c r="IH3" s="82"/>
      <c r="II3" s="82"/>
      <c r="IJ3" s="82"/>
      <c r="IK3" s="82"/>
      <c r="IL3" s="82"/>
      <c r="IM3" s="82"/>
      <c r="IN3" s="82"/>
      <c r="IO3" s="82"/>
      <c r="IP3" s="82"/>
      <c r="IQ3" s="82"/>
      <c r="IR3" s="82"/>
      <c r="IS3" s="82"/>
      <c r="IT3" s="82"/>
      <c r="IU3" s="82"/>
      <c r="IV3" s="82"/>
    </row>
    <row r="4" spans="1:256" x14ac:dyDescent="0.2">
      <c r="B4" s="291" t="s">
        <v>207</v>
      </c>
      <c r="C4" s="86"/>
      <c r="D4" s="79"/>
      <c r="E4" s="79"/>
      <c r="F4" s="79"/>
      <c r="G4" s="78"/>
      <c r="H4" s="78"/>
      <c r="I4" s="78"/>
      <c r="J4" s="78"/>
      <c r="K4" s="78"/>
      <c r="L4" s="78"/>
      <c r="M4" s="78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  <c r="Z4" s="78"/>
      <c r="AA4" s="78"/>
      <c r="AB4" s="87"/>
      <c r="AC4" s="87"/>
      <c r="AD4" s="87"/>
      <c r="AE4" s="87"/>
      <c r="AF4" s="87"/>
      <c r="AG4" s="87"/>
      <c r="AH4" s="87"/>
      <c r="AI4" s="87"/>
      <c r="AJ4" s="87"/>
      <c r="AK4" s="87"/>
      <c r="AL4" s="87"/>
      <c r="AM4" s="87"/>
      <c r="AN4" s="87"/>
      <c r="AO4" s="87"/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  <c r="BM4" s="87"/>
      <c r="BN4" s="87"/>
      <c r="BO4" s="87"/>
      <c r="BP4" s="87"/>
      <c r="BQ4" s="87"/>
      <c r="BR4" s="87"/>
      <c r="BS4" s="87"/>
      <c r="BT4" s="87"/>
      <c r="BU4" s="87"/>
      <c r="BV4" s="87"/>
      <c r="BW4" s="87"/>
      <c r="BX4" s="87"/>
      <c r="BY4" s="87"/>
      <c r="BZ4" s="87"/>
      <c r="CA4" s="87"/>
      <c r="CB4" s="87"/>
      <c r="CC4" s="87"/>
      <c r="CD4" s="87"/>
      <c r="CE4" s="87"/>
      <c r="CF4" s="87"/>
      <c r="CG4" s="87"/>
      <c r="CH4" s="87"/>
      <c r="CI4" s="87"/>
      <c r="CJ4" s="87"/>
      <c r="CK4" s="87"/>
      <c r="CL4" s="87"/>
      <c r="CM4" s="87"/>
      <c r="CN4" s="87"/>
      <c r="CO4" s="87"/>
      <c r="CP4" s="87"/>
      <c r="CQ4" s="87"/>
      <c r="CR4" s="87"/>
      <c r="CS4" s="87"/>
      <c r="CT4" s="87"/>
      <c r="CU4" s="87"/>
      <c r="CV4" s="87"/>
      <c r="CW4" s="87"/>
      <c r="CX4" s="87"/>
      <c r="CY4" s="87"/>
      <c r="CZ4" s="87"/>
      <c r="DA4" s="87"/>
      <c r="DB4" s="87"/>
      <c r="DC4" s="87"/>
      <c r="DD4" s="87"/>
      <c r="DE4" s="87"/>
      <c r="DF4" s="87"/>
      <c r="DG4" s="87"/>
      <c r="DH4" s="87"/>
      <c r="DI4" s="87"/>
      <c r="DJ4" s="87"/>
      <c r="DK4" s="87"/>
      <c r="DL4" s="87"/>
      <c r="DM4" s="87"/>
      <c r="DN4" s="87"/>
      <c r="DO4" s="87"/>
      <c r="DP4" s="87"/>
      <c r="DQ4" s="87"/>
      <c r="DR4" s="87"/>
      <c r="DS4" s="87"/>
      <c r="DT4" s="87"/>
      <c r="DU4" s="87"/>
      <c r="DV4" s="87"/>
      <c r="DW4" s="87"/>
      <c r="DX4" s="87"/>
      <c r="DY4" s="87"/>
      <c r="DZ4" s="87"/>
      <c r="EA4" s="87"/>
      <c r="EB4" s="87"/>
      <c r="EC4" s="87"/>
      <c r="ED4" s="87"/>
      <c r="EE4" s="87"/>
      <c r="EF4" s="87"/>
      <c r="EG4" s="87"/>
      <c r="EH4" s="87"/>
      <c r="EI4" s="87"/>
      <c r="EJ4" s="87"/>
      <c r="EK4" s="87"/>
      <c r="EL4" s="87"/>
      <c r="EM4" s="87"/>
      <c r="EN4" s="87"/>
      <c r="EO4" s="87"/>
      <c r="EP4" s="87"/>
      <c r="EQ4" s="87"/>
      <c r="ER4" s="87"/>
      <c r="ES4" s="87"/>
      <c r="ET4" s="87"/>
      <c r="EU4" s="87"/>
      <c r="EV4" s="87"/>
      <c r="EW4" s="87"/>
      <c r="EX4" s="87"/>
      <c r="EY4" s="87"/>
      <c r="EZ4" s="87"/>
      <c r="FA4" s="87"/>
      <c r="FB4" s="87"/>
      <c r="FC4" s="87"/>
      <c r="FD4" s="87"/>
      <c r="FE4" s="87"/>
      <c r="FF4" s="87"/>
      <c r="FG4" s="87"/>
      <c r="FH4" s="87"/>
      <c r="FI4" s="87"/>
      <c r="FJ4" s="87"/>
      <c r="FK4" s="87"/>
      <c r="FL4" s="87"/>
      <c r="FM4" s="87"/>
      <c r="FN4" s="87"/>
      <c r="FO4" s="87"/>
      <c r="FP4" s="87"/>
      <c r="FQ4" s="87"/>
      <c r="FR4" s="87"/>
      <c r="FS4" s="87"/>
      <c r="FT4" s="87"/>
      <c r="FU4" s="87"/>
      <c r="FV4" s="87"/>
      <c r="FW4" s="87"/>
      <c r="FX4" s="87"/>
      <c r="FY4" s="87"/>
      <c r="FZ4" s="88"/>
      <c r="GA4" s="88"/>
      <c r="GB4" s="88"/>
      <c r="GC4" s="88"/>
      <c r="GD4" s="88"/>
      <c r="GE4" s="88"/>
      <c r="GF4" s="88"/>
      <c r="GG4" s="88"/>
      <c r="GH4" s="88"/>
      <c r="GI4" s="88"/>
      <c r="GJ4" s="88"/>
      <c r="GK4" s="88"/>
      <c r="GL4" s="88"/>
      <c r="GM4" s="88"/>
      <c r="GN4" s="88"/>
      <c r="GO4" s="88"/>
      <c r="GP4" s="88"/>
      <c r="GQ4" s="88"/>
      <c r="GR4" s="88"/>
      <c r="GS4" s="88"/>
      <c r="GT4" s="88"/>
      <c r="GU4" s="88"/>
      <c r="GV4" s="88"/>
      <c r="GW4" s="88"/>
      <c r="GX4" s="88"/>
      <c r="GY4" s="88"/>
      <c r="GZ4" s="88"/>
      <c r="HA4" s="88"/>
      <c r="HB4" s="88"/>
      <c r="HC4" s="88"/>
      <c r="HD4" s="88"/>
      <c r="HE4" s="88"/>
      <c r="HF4" s="88"/>
      <c r="HG4" s="88"/>
      <c r="HH4" s="88"/>
      <c r="HI4" s="88"/>
      <c r="HJ4" s="88"/>
      <c r="HK4" s="88"/>
      <c r="HL4" s="88"/>
      <c r="HM4" s="88"/>
      <c r="HN4" s="88"/>
      <c r="HO4" s="88"/>
      <c r="HP4" s="88"/>
      <c r="HQ4" s="88"/>
      <c r="HR4" s="88"/>
      <c r="HS4" s="88"/>
      <c r="HT4" s="88"/>
      <c r="HU4" s="88"/>
      <c r="HV4" s="88"/>
      <c r="HW4" s="88"/>
      <c r="HX4" s="88"/>
      <c r="HY4" s="88"/>
      <c r="HZ4" s="88"/>
      <c r="IA4" s="88"/>
      <c r="IB4" s="88"/>
      <c r="IC4" s="88"/>
      <c r="ID4" s="88"/>
      <c r="IE4" s="88"/>
      <c r="IF4" s="88"/>
      <c r="IG4" s="88"/>
      <c r="IH4" s="88"/>
      <c r="II4" s="88"/>
      <c r="IJ4" s="88"/>
      <c r="IK4" s="88"/>
      <c r="IL4" s="88"/>
      <c r="IM4" s="88"/>
      <c r="IN4" s="88"/>
      <c r="IO4" s="88"/>
      <c r="IP4" s="88"/>
      <c r="IQ4" s="88"/>
      <c r="IR4" s="88"/>
      <c r="IS4" s="88"/>
      <c r="IT4" s="88"/>
      <c r="IU4" s="88"/>
      <c r="IV4" s="88"/>
    </row>
    <row r="5" spans="1:256" x14ac:dyDescent="0.2">
      <c r="B5" s="90"/>
      <c r="C5" s="90"/>
      <c r="D5" s="91"/>
      <c r="E5" s="91"/>
      <c r="F5" s="91"/>
      <c r="G5" s="87"/>
      <c r="H5" s="87"/>
      <c r="I5" s="87"/>
      <c r="J5" s="87"/>
      <c r="K5" s="87"/>
      <c r="L5" s="87"/>
      <c r="M5" s="87"/>
      <c r="N5" s="87"/>
      <c r="O5" s="87"/>
      <c r="P5" s="87"/>
      <c r="Q5" s="87"/>
      <c r="R5" s="87"/>
      <c r="S5" s="87"/>
      <c r="T5" s="87"/>
      <c r="U5" s="87"/>
      <c r="V5" s="87"/>
      <c r="W5" s="87"/>
      <c r="X5" s="87"/>
      <c r="Y5" s="87"/>
      <c r="Z5" s="87"/>
      <c r="AA5" s="87"/>
      <c r="AB5" s="87"/>
      <c r="AC5" s="87"/>
      <c r="AD5" s="87"/>
      <c r="AE5" s="87"/>
      <c r="AF5" s="87"/>
      <c r="AG5" s="87"/>
      <c r="AH5" s="87"/>
      <c r="AI5" s="87"/>
      <c r="AJ5" s="87"/>
      <c r="AK5" s="87"/>
      <c r="AL5" s="87"/>
      <c r="AM5" s="87"/>
      <c r="AN5" s="87"/>
      <c r="AO5" s="87"/>
      <c r="AP5" s="87"/>
      <c r="AQ5" s="87"/>
      <c r="AR5" s="87"/>
      <c r="AS5" s="87"/>
      <c r="AT5" s="87"/>
      <c r="AU5" s="87"/>
      <c r="AV5" s="87"/>
      <c r="AW5" s="87"/>
      <c r="AX5" s="87"/>
      <c r="AY5" s="87"/>
      <c r="AZ5" s="87"/>
      <c r="BA5" s="87"/>
      <c r="BB5" s="87"/>
      <c r="BC5" s="87"/>
      <c r="BD5" s="87"/>
      <c r="BE5" s="87"/>
      <c r="BF5" s="87"/>
      <c r="BG5" s="87"/>
      <c r="BH5" s="87"/>
      <c r="BI5" s="87"/>
      <c r="BJ5" s="87"/>
      <c r="BK5" s="87"/>
      <c r="BL5" s="87"/>
      <c r="BM5" s="87"/>
      <c r="BN5" s="87"/>
      <c r="BO5" s="87"/>
      <c r="BP5" s="87"/>
      <c r="BQ5" s="87"/>
      <c r="BR5" s="87"/>
      <c r="BS5" s="87"/>
      <c r="BT5" s="87"/>
      <c r="BU5" s="87"/>
      <c r="BV5" s="87"/>
      <c r="BW5" s="87"/>
      <c r="BX5" s="87"/>
      <c r="BY5" s="87"/>
      <c r="BZ5" s="87"/>
      <c r="CA5" s="87"/>
      <c r="CB5" s="87"/>
      <c r="CC5" s="87"/>
      <c r="CD5" s="87"/>
      <c r="CE5" s="87"/>
      <c r="CF5" s="87"/>
      <c r="CG5" s="87"/>
      <c r="CH5" s="87"/>
      <c r="CI5" s="87"/>
      <c r="CJ5" s="87"/>
      <c r="CK5" s="87"/>
      <c r="CL5" s="87"/>
      <c r="CM5" s="87"/>
      <c r="CN5" s="87"/>
      <c r="CO5" s="87"/>
      <c r="CP5" s="87"/>
      <c r="CQ5" s="87"/>
      <c r="CR5" s="87"/>
      <c r="CS5" s="87"/>
      <c r="CT5" s="87"/>
      <c r="CU5" s="87"/>
      <c r="CV5" s="87"/>
      <c r="CW5" s="87"/>
      <c r="CX5" s="87"/>
      <c r="CY5" s="87"/>
      <c r="CZ5" s="87"/>
      <c r="DA5" s="87"/>
      <c r="DB5" s="87"/>
      <c r="DC5" s="87"/>
      <c r="DD5" s="87"/>
      <c r="DE5" s="87"/>
      <c r="DF5" s="87"/>
      <c r="DG5" s="87"/>
      <c r="DH5" s="87"/>
      <c r="DI5" s="87"/>
      <c r="DJ5" s="87"/>
      <c r="DK5" s="87"/>
      <c r="DL5" s="87"/>
      <c r="DM5" s="87"/>
      <c r="DN5" s="87"/>
      <c r="DO5" s="87"/>
      <c r="DP5" s="87"/>
      <c r="DQ5" s="87"/>
      <c r="DR5" s="87"/>
      <c r="DS5" s="87"/>
      <c r="DT5" s="87"/>
      <c r="DU5" s="87"/>
      <c r="DV5" s="87"/>
      <c r="DW5" s="87"/>
      <c r="DX5" s="87"/>
      <c r="DY5" s="87"/>
      <c r="DZ5" s="87"/>
      <c r="EA5" s="87"/>
      <c r="EB5" s="87"/>
      <c r="EC5" s="87"/>
      <c r="ED5" s="87"/>
      <c r="EE5" s="87"/>
      <c r="EF5" s="87"/>
      <c r="EG5" s="87"/>
      <c r="EH5" s="87"/>
      <c r="EI5" s="87"/>
      <c r="EJ5" s="87"/>
      <c r="EK5" s="87"/>
      <c r="EL5" s="87"/>
      <c r="EM5" s="87"/>
      <c r="EN5" s="87"/>
      <c r="EO5" s="87"/>
      <c r="EP5" s="87"/>
      <c r="EQ5" s="87"/>
      <c r="ER5" s="87"/>
      <c r="ES5" s="87"/>
      <c r="ET5" s="87"/>
      <c r="EU5" s="87"/>
      <c r="EV5" s="87"/>
      <c r="EW5" s="87"/>
      <c r="EX5" s="87"/>
      <c r="EY5" s="87"/>
      <c r="EZ5" s="87"/>
      <c r="FA5" s="87"/>
      <c r="FB5" s="87"/>
      <c r="FC5" s="87"/>
      <c r="FD5" s="87"/>
      <c r="FE5" s="87"/>
      <c r="FF5" s="87"/>
      <c r="FG5" s="87"/>
      <c r="FH5" s="87"/>
      <c r="FI5" s="87"/>
      <c r="FJ5" s="87"/>
      <c r="FK5" s="87"/>
      <c r="FL5" s="87"/>
      <c r="FM5" s="87"/>
      <c r="FN5" s="87"/>
      <c r="FO5" s="87"/>
      <c r="FP5" s="87"/>
      <c r="FQ5" s="87"/>
      <c r="FR5" s="87"/>
      <c r="FS5" s="87"/>
      <c r="FT5" s="87"/>
      <c r="FU5" s="87"/>
      <c r="FV5" s="87"/>
      <c r="FW5" s="87"/>
      <c r="FX5" s="87"/>
      <c r="FY5" s="87"/>
      <c r="FZ5" s="88"/>
      <c r="GA5" s="88"/>
      <c r="GB5" s="88"/>
      <c r="GC5" s="88"/>
      <c r="GD5" s="88"/>
      <c r="GE5" s="88"/>
      <c r="GF5" s="88"/>
      <c r="GG5" s="88"/>
      <c r="GH5" s="88"/>
      <c r="GI5" s="88"/>
      <c r="GJ5" s="88"/>
      <c r="GK5" s="88"/>
      <c r="GL5" s="88"/>
      <c r="GM5" s="88"/>
      <c r="GN5" s="88"/>
      <c r="GO5" s="88"/>
      <c r="GP5" s="88"/>
      <c r="GQ5" s="88"/>
      <c r="GR5" s="88"/>
      <c r="GS5" s="88"/>
      <c r="GT5" s="88"/>
      <c r="GU5" s="88"/>
      <c r="GV5" s="88"/>
      <c r="GW5" s="88"/>
      <c r="GX5" s="88"/>
      <c r="GY5" s="88"/>
      <c r="GZ5" s="88"/>
      <c r="HA5" s="88"/>
      <c r="HB5" s="88"/>
      <c r="HC5" s="88"/>
      <c r="HD5" s="88"/>
      <c r="HE5" s="88"/>
      <c r="HF5" s="88"/>
      <c r="HG5" s="88"/>
      <c r="HH5" s="88"/>
      <c r="HI5" s="88"/>
      <c r="HJ5" s="88"/>
      <c r="HK5" s="88"/>
      <c r="HL5" s="88"/>
      <c r="HM5" s="88"/>
      <c r="HN5" s="88"/>
      <c r="HO5" s="88"/>
      <c r="HP5" s="88"/>
      <c r="HQ5" s="88"/>
      <c r="HR5" s="88"/>
      <c r="HS5" s="88"/>
      <c r="HT5" s="88"/>
      <c r="HU5" s="88"/>
      <c r="HV5" s="88"/>
      <c r="HW5" s="88"/>
      <c r="HX5" s="88"/>
      <c r="HY5" s="88"/>
      <c r="HZ5" s="88"/>
      <c r="IA5" s="88"/>
      <c r="IB5" s="88"/>
      <c r="IC5" s="88"/>
      <c r="ID5" s="88"/>
      <c r="IE5" s="88"/>
      <c r="IF5" s="88"/>
      <c r="IG5" s="88"/>
      <c r="IH5" s="88"/>
      <c r="II5" s="88"/>
      <c r="IJ5" s="88"/>
      <c r="IK5" s="88"/>
      <c r="IL5" s="88"/>
      <c r="IM5" s="88"/>
      <c r="IN5" s="88"/>
      <c r="IO5" s="88"/>
      <c r="IP5" s="88"/>
      <c r="IQ5" s="88"/>
      <c r="IR5" s="88"/>
      <c r="IS5" s="88"/>
      <c r="IT5" s="88"/>
      <c r="IU5" s="88"/>
      <c r="IV5" s="88"/>
    </row>
    <row r="6" spans="1:256" x14ac:dyDescent="0.2">
      <c r="A6" s="78" t="s">
        <v>73</v>
      </c>
      <c r="B6" s="79" t="s">
        <v>208</v>
      </c>
      <c r="C6" s="79"/>
      <c r="D6" s="79"/>
      <c r="E6" s="92"/>
      <c r="F6" s="93"/>
      <c r="G6" s="94">
        <f>SUM(I6+K6+M6+O6+Q6+S6+U6+W6+Y6+AA6)</f>
        <v>0</v>
      </c>
      <c r="H6" s="95"/>
      <c r="I6" s="92"/>
      <c r="J6" s="96"/>
      <c r="K6" s="92"/>
      <c r="L6" s="95"/>
      <c r="M6" s="92"/>
      <c r="N6" s="95"/>
      <c r="O6" s="92"/>
      <c r="P6" s="95"/>
      <c r="Q6" s="92"/>
      <c r="R6" s="95"/>
      <c r="S6" s="92"/>
      <c r="T6" s="95"/>
      <c r="U6" s="92"/>
      <c r="V6" s="95"/>
      <c r="W6" s="92"/>
      <c r="X6" s="95"/>
      <c r="Y6" s="92"/>
      <c r="Z6" s="95"/>
      <c r="AA6" s="92"/>
      <c r="AB6" s="97"/>
      <c r="AC6" s="97"/>
      <c r="AD6" s="97"/>
      <c r="AE6" s="97"/>
      <c r="AF6" s="97"/>
      <c r="AG6" s="97"/>
      <c r="AH6" s="97"/>
      <c r="AI6" s="97"/>
      <c r="AJ6" s="97"/>
      <c r="AK6" s="97"/>
      <c r="AL6" s="97"/>
      <c r="AM6" s="97"/>
      <c r="AN6" s="97"/>
      <c r="AO6" s="97"/>
      <c r="AP6" s="97"/>
      <c r="AQ6" s="97"/>
      <c r="AR6" s="97"/>
      <c r="AS6" s="97"/>
      <c r="AT6" s="97"/>
      <c r="AU6" s="97"/>
      <c r="AV6" s="97"/>
      <c r="AW6" s="97"/>
      <c r="AX6" s="97"/>
      <c r="AY6" s="97"/>
      <c r="AZ6" s="97"/>
      <c r="BA6" s="97"/>
      <c r="BB6" s="97"/>
      <c r="BC6" s="97"/>
      <c r="BD6" s="97"/>
      <c r="BE6" s="97"/>
      <c r="BF6" s="97"/>
      <c r="BG6" s="97"/>
      <c r="BH6" s="97"/>
      <c r="BI6" s="97"/>
      <c r="BJ6" s="97"/>
      <c r="BK6" s="97"/>
      <c r="BL6" s="97"/>
      <c r="BM6" s="97"/>
      <c r="BN6" s="97"/>
      <c r="BO6" s="97"/>
      <c r="BP6" s="97"/>
      <c r="BQ6" s="97"/>
      <c r="BR6" s="97"/>
      <c r="BS6" s="97"/>
      <c r="BT6" s="97"/>
      <c r="BU6" s="97"/>
      <c r="BV6" s="97"/>
      <c r="BW6" s="97"/>
      <c r="BX6" s="97"/>
      <c r="BY6" s="97"/>
      <c r="BZ6" s="97"/>
      <c r="CA6" s="97"/>
      <c r="CB6" s="97"/>
      <c r="CC6" s="97"/>
      <c r="CD6" s="97"/>
      <c r="CE6" s="97"/>
      <c r="CF6" s="97"/>
      <c r="CG6" s="97"/>
      <c r="CH6" s="97"/>
      <c r="CI6" s="97"/>
      <c r="CJ6" s="97"/>
      <c r="CK6" s="97"/>
      <c r="CL6" s="97"/>
      <c r="CM6" s="97"/>
      <c r="CN6" s="97"/>
      <c r="CO6" s="97"/>
      <c r="CP6" s="97"/>
      <c r="CQ6" s="97"/>
      <c r="CR6" s="97"/>
      <c r="CS6" s="97"/>
      <c r="CT6" s="97"/>
      <c r="CU6" s="97"/>
      <c r="CV6" s="97"/>
      <c r="CW6" s="97"/>
      <c r="CX6" s="97"/>
      <c r="CY6" s="97"/>
      <c r="CZ6" s="97"/>
      <c r="DA6" s="97"/>
      <c r="DB6" s="97"/>
      <c r="DC6" s="97"/>
      <c r="DD6" s="97"/>
      <c r="DE6" s="97"/>
      <c r="DF6" s="97"/>
      <c r="DG6" s="97"/>
      <c r="DH6" s="97"/>
      <c r="DI6" s="97"/>
      <c r="DJ6" s="97"/>
      <c r="DK6" s="97"/>
      <c r="DL6" s="97"/>
      <c r="DM6" s="97"/>
      <c r="DN6" s="97"/>
      <c r="DO6" s="97"/>
      <c r="DP6" s="97"/>
      <c r="DQ6" s="97"/>
      <c r="DR6" s="97"/>
      <c r="DS6" s="97"/>
      <c r="DT6" s="97"/>
      <c r="DU6" s="97"/>
      <c r="DV6" s="97"/>
      <c r="DW6" s="97"/>
      <c r="DX6" s="97"/>
      <c r="DY6" s="97"/>
      <c r="DZ6" s="97"/>
      <c r="EA6" s="97"/>
      <c r="EB6" s="97"/>
      <c r="EC6" s="97"/>
      <c r="ED6" s="97"/>
      <c r="EE6" s="97"/>
      <c r="EF6" s="97"/>
      <c r="EG6" s="97"/>
      <c r="EH6" s="97"/>
      <c r="EI6" s="97"/>
      <c r="EJ6" s="97"/>
      <c r="EK6" s="97"/>
      <c r="EL6" s="97"/>
      <c r="EM6" s="97"/>
      <c r="EN6" s="97"/>
      <c r="EO6" s="97"/>
      <c r="EP6" s="97"/>
      <c r="EQ6" s="97"/>
      <c r="ER6" s="97"/>
      <c r="ES6" s="97"/>
      <c r="ET6" s="97"/>
      <c r="EU6" s="97"/>
      <c r="EV6" s="97"/>
      <c r="EW6" s="97"/>
      <c r="EX6" s="97"/>
      <c r="EY6" s="97"/>
      <c r="EZ6" s="97"/>
      <c r="FA6" s="97"/>
      <c r="FB6" s="97"/>
      <c r="FC6" s="97"/>
      <c r="FD6" s="97"/>
      <c r="FE6" s="97"/>
      <c r="FF6" s="97"/>
      <c r="FG6" s="97"/>
      <c r="FH6" s="97"/>
      <c r="FI6" s="97"/>
      <c r="FJ6" s="97"/>
      <c r="FK6" s="97"/>
      <c r="FL6" s="97"/>
      <c r="FM6" s="97"/>
      <c r="FN6" s="97"/>
      <c r="FO6" s="97"/>
      <c r="FP6" s="97"/>
      <c r="FQ6" s="97"/>
      <c r="FR6" s="97"/>
      <c r="FS6" s="97"/>
      <c r="FT6" s="97"/>
      <c r="FU6" s="97"/>
      <c r="FV6" s="97"/>
      <c r="FW6" s="97"/>
      <c r="FX6" s="97"/>
      <c r="FY6" s="97"/>
      <c r="FZ6" s="98"/>
      <c r="GA6" s="88"/>
      <c r="GB6" s="88"/>
      <c r="GC6" s="88"/>
      <c r="GD6" s="88"/>
      <c r="GE6" s="88"/>
      <c r="GF6" s="88"/>
      <c r="GG6" s="88"/>
      <c r="GH6" s="88"/>
      <c r="GI6" s="88"/>
      <c r="GJ6" s="88"/>
      <c r="GK6" s="88"/>
      <c r="GL6" s="88"/>
      <c r="GM6" s="88"/>
      <c r="GN6" s="88"/>
      <c r="GO6" s="88"/>
      <c r="GP6" s="88"/>
      <c r="GQ6" s="88"/>
      <c r="GR6" s="88"/>
      <c r="GS6" s="88"/>
      <c r="GT6" s="88"/>
      <c r="GU6" s="88"/>
      <c r="GV6" s="88"/>
      <c r="GW6" s="88"/>
      <c r="GX6" s="88"/>
      <c r="GY6" s="88"/>
      <c r="GZ6" s="88"/>
      <c r="HA6" s="88"/>
      <c r="HB6" s="88"/>
      <c r="HC6" s="88"/>
      <c r="HD6" s="88"/>
      <c r="HE6" s="88"/>
      <c r="HF6" s="88"/>
      <c r="HG6" s="88"/>
      <c r="HH6" s="88"/>
      <c r="HI6" s="88"/>
      <c r="HJ6" s="88"/>
      <c r="HK6" s="88"/>
      <c r="HL6" s="88"/>
      <c r="HM6" s="88"/>
      <c r="HN6" s="88"/>
      <c r="HO6" s="88"/>
      <c r="HP6" s="88"/>
      <c r="HQ6" s="88"/>
      <c r="HR6" s="88"/>
      <c r="HS6" s="88"/>
      <c r="HT6" s="88"/>
      <c r="HU6" s="88"/>
      <c r="HV6" s="88"/>
      <c r="HW6" s="88"/>
      <c r="HX6" s="88"/>
      <c r="HY6" s="88"/>
      <c r="HZ6" s="88"/>
      <c r="IA6" s="88"/>
      <c r="IB6" s="88"/>
      <c r="IC6" s="88"/>
      <c r="ID6" s="88"/>
      <c r="IE6" s="88"/>
      <c r="IF6" s="88"/>
      <c r="IG6" s="88"/>
      <c r="IH6" s="88"/>
      <c r="II6" s="88"/>
      <c r="IJ6" s="88"/>
      <c r="IK6" s="88"/>
      <c r="IL6" s="88"/>
      <c r="IM6" s="88"/>
      <c r="IN6" s="88"/>
      <c r="IO6" s="88"/>
      <c r="IP6" s="88"/>
      <c r="IQ6" s="88"/>
      <c r="IR6" s="88"/>
      <c r="IS6" s="88"/>
      <c r="IT6" s="88"/>
      <c r="IU6" s="88"/>
      <c r="IV6" s="88"/>
    </row>
    <row r="7" spans="1:256" x14ac:dyDescent="0.2">
      <c r="B7" s="79"/>
      <c r="C7" s="79"/>
      <c r="D7" s="79"/>
      <c r="E7" s="93"/>
      <c r="F7" s="93"/>
      <c r="G7" s="95"/>
      <c r="H7" s="95"/>
      <c r="I7" s="95"/>
      <c r="J7" s="95"/>
      <c r="K7" s="95"/>
      <c r="L7" s="95"/>
      <c r="M7" s="95"/>
      <c r="N7" s="95"/>
      <c r="O7" s="95"/>
      <c r="P7" s="95"/>
      <c r="Q7" s="95"/>
      <c r="R7" s="95"/>
      <c r="S7" s="95"/>
      <c r="T7" s="95"/>
      <c r="U7" s="95"/>
      <c r="V7" s="95"/>
      <c r="W7" s="95"/>
      <c r="X7" s="95"/>
      <c r="Y7" s="95"/>
      <c r="Z7" s="95"/>
      <c r="AA7" s="95"/>
      <c r="AB7" s="97"/>
      <c r="AC7" s="97"/>
      <c r="AD7" s="97"/>
      <c r="AE7" s="97"/>
      <c r="AF7" s="97"/>
      <c r="AG7" s="97"/>
      <c r="AH7" s="97"/>
      <c r="AI7" s="97"/>
      <c r="AJ7" s="97"/>
      <c r="AK7" s="97"/>
      <c r="AL7" s="97"/>
      <c r="AM7" s="97"/>
      <c r="AN7" s="97"/>
      <c r="AO7" s="97"/>
      <c r="AP7" s="97"/>
      <c r="AQ7" s="97"/>
      <c r="AR7" s="97"/>
      <c r="AS7" s="97"/>
      <c r="AT7" s="97"/>
      <c r="AU7" s="97"/>
      <c r="AV7" s="97"/>
      <c r="AW7" s="97"/>
      <c r="AX7" s="97"/>
      <c r="AY7" s="97"/>
      <c r="AZ7" s="97"/>
      <c r="BA7" s="97"/>
      <c r="BB7" s="97"/>
      <c r="BC7" s="97"/>
      <c r="BD7" s="97"/>
      <c r="BE7" s="97"/>
      <c r="BF7" s="97"/>
      <c r="BG7" s="97"/>
      <c r="BH7" s="97"/>
      <c r="BI7" s="97"/>
      <c r="BJ7" s="97"/>
      <c r="BK7" s="97"/>
      <c r="BL7" s="97"/>
      <c r="BM7" s="97"/>
      <c r="BN7" s="97"/>
      <c r="BO7" s="97"/>
      <c r="BP7" s="97"/>
      <c r="BQ7" s="97"/>
      <c r="BR7" s="97"/>
      <c r="BS7" s="97"/>
      <c r="BT7" s="97"/>
      <c r="BU7" s="97"/>
      <c r="BV7" s="97"/>
      <c r="BW7" s="97"/>
      <c r="BX7" s="97"/>
      <c r="BY7" s="97"/>
      <c r="BZ7" s="97"/>
      <c r="CA7" s="97"/>
      <c r="CB7" s="97"/>
      <c r="CC7" s="97"/>
      <c r="CD7" s="97"/>
      <c r="CE7" s="97"/>
      <c r="CF7" s="97"/>
      <c r="CG7" s="97"/>
      <c r="CH7" s="97"/>
      <c r="CI7" s="97"/>
      <c r="CJ7" s="97"/>
      <c r="CK7" s="97"/>
      <c r="CL7" s="97"/>
      <c r="CM7" s="97"/>
      <c r="CN7" s="97"/>
      <c r="CO7" s="97"/>
      <c r="CP7" s="97"/>
      <c r="CQ7" s="97"/>
      <c r="CR7" s="97"/>
      <c r="CS7" s="97"/>
      <c r="CT7" s="97"/>
      <c r="CU7" s="97"/>
      <c r="CV7" s="97"/>
      <c r="CW7" s="97"/>
      <c r="CX7" s="97"/>
      <c r="CY7" s="97"/>
      <c r="CZ7" s="97"/>
      <c r="DA7" s="97"/>
      <c r="DB7" s="97"/>
      <c r="DC7" s="97"/>
      <c r="DD7" s="97"/>
      <c r="DE7" s="97"/>
      <c r="DF7" s="97"/>
      <c r="DG7" s="97"/>
      <c r="DH7" s="97"/>
      <c r="DI7" s="97"/>
      <c r="DJ7" s="97"/>
      <c r="DK7" s="97"/>
      <c r="DL7" s="97"/>
      <c r="DM7" s="97"/>
      <c r="DN7" s="97"/>
      <c r="DO7" s="97"/>
      <c r="DP7" s="97"/>
      <c r="DQ7" s="97"/>
      <c r="DR7" s="97"/>
      <c r="DS7" s="97"/>
      <c r="DT7" s="97"/>
      <c r="DU7" s="97"/>
      <c r="DV7" s="97"/>
      <c r="DW7" s="97"/>
      <c r="DX7" s="97"/>
      <c r="DY7" s="97"/>
      <c r="DZ7" s="97"/>
      <c r="EA7" s="97"/>
      <c r="EB7" s="97"/>
      <c r="EC7" s="97"/>
      <c r="ED7" s="97"/>
      <c r="EE7" s="97"/>
      <c r="EF7" s="97"/>
      <c r="EG7" s="97"/>
      <c r="EH7" s="97"/>
      <c r="EI7" s="97"/>
      <c r="EJ7" s="97"/>
      <c r="EK7" s="97"/>
      <c r="EL7" s="97"/>
      <c r="EM7" s="97"/>
      <c r="EN7" s="97"/>
      <c r="EO7" s="97"/>
      <c r="EP7" s="97"/>
      <c r="EQ7" s="97"/>
      <c r="ER7" s="97"/>
      <c r="ES7" s="97"/>
      <c r="ET7" s="97"/>
      <c r="EU7" s="97"/>
      <c r="EV7" s="97"/>
      <c r="EW7" s="97"/>
      <c r="EX7" s="97"/>
      <c r="EY7" s="97"/>
      <c r="EZ7" s="97"/>
      <c r="FA7" s="97"/>
      <c r="FB7" s="97"/>
      <c r="FC7" s="97"/>
      <c r="FD7" s="97"/>
      <c r="FE7" s="97"/>
      <c r="FF7" s="97"/>
      <c r="FG7" s="97"/>
      <c r="FH7" s="97"/>
      <c r="FI7" s="97"/>
      <c r="FJ7" s="97"/>
      <c r="FK7" s="97"/>
      <c r="FL7" s="97"/>
      <c r="FM7" s="97"/>
      <c r="FN7" s="97"/>
      <c r="FO7" s="97"/>
      <c r="FP7" s="97"/>
      <c r="FQ7" s="97"/>
      <c r="FR7" s="97"/>
      <c r="FS7" s="97"/>
      <c r="FT7" s="97"/>
      <c r="FU7" s="97"/>
      <c r="FV7" s="97"/>
      <c r="FW7" s="97"/>
      <c r="FX7" s="97"/>
      <c r="FY7" s="97"/>
      <c r="FZ7" s="98"/>
      <c r="GA7" s="88"/>
      <c r="GB7" s="88"/>
      <c r="GC7" s="88"/>
      <c r="GD7" s="88"/>
      <c r="GE7" s="88"/>
      <c r="GF7" s="88"/>
      <c r="GG7" s="88"/>
      <c r="GH7" s="88"/>
      <c r="GI7" s="88"/>
      <c r="GJ7" s="88"/>
      <c r="GK7" s="88"/>
      <c r="GL7" s="88"/>
      <c r="GM7" s="88"/>
      <c r="GN7" s="88"/>
      <c r="GO7" s="88"/>
      <c r="GP7" s="88"/>
      <c r="GQ7" s="88"/>
      <c r="GR7" s="88"/>
      <c r="GS7" s="88"/>
      <c r="GT7" s="88"/>
      <c r="GU7" s="88"/>
      <c r="GV7" s="88"/>
      <c r="GW7" s="88"/>
      <c r="GX7" s="88"/>
      <c r="GY7" s="88"/>
      <c r="GZ7" s="88"/>
      <c r="HA7" s="88"/>
      <c r="HB7" s="88"/>
      <c r="HC7" s="88"/>
      <c r="HD7" s="88"/>
      <c r="HE7" s="88"/>
      <c r="HF7" s="88"/>
      <c r="HG7" s="88"/>
      <c r="HH7" s="88"/>
      <c r="HI7" s="88"/>
      <c r="HJ7" s="88"/>
      <c r="HK7" s="88"/>
      <c r="HL7" s="88"/>
      <c r="HM7" s="88"/>
      <c r="HN7" s="88"/>
      <c r="HO7" s="88"/>
      <c r="HP7" s="88"/>
      <c r="HQ7" s="88"/>
      <c r="HR7" s="88"/>
      <c r="HS7" s="88"/>
      <c r="HT7" s="88"/>
      <c r="HU7" s="88"/>
      <c r="HV7" s="88"/>
      <c r="HW7" s="88"/>
      <c r="HX7" s="88"/>
      <c r="HY7" s="88"/>
      <c r="HZ7" s="88"/>
      <c r="IA7" s="88"/>
      <c r="IB7" s="88"/>
      <c r="IC7" s="88"/>
      <c r="ID7" s="88"/>
      <c r="IE7" s="88"/>
      <c r="IF7" s="88"/>
      <c r="IG7" s="88"/>
      <c r="IH7" s="88"/>
      <c r="II7" s="88"/>
      <c r="IJ7" s="88"/>
      <c r="IK7" s="88"/>
      <c r="IL7" s="88"/>
      <c r="IM7" s="88"/>
      <c r="IN7" s="88"/>
      <c r="IO7" s="88"/>
      <c r="IP7" s="88"/>
      <c r="IQ7" s="88"/>
      <c r="IR7" s="88"/>
      <c r="IS7" s="88"/>
      <c r="IT7" s="88"/>
      <c r="IU7" s="88"/>
      <c r="IV7" s="88"/>
    </row>
    <row r="8" spans="1:256" x14ac:dyDescent="0.2">
      <c r="A8" s="78" t="s">
        <v>74</v>
      </c>
      <c r="B8" s="79" t="s">
        <v>209</v>
      </c>
      <c r="C8" s="79"/>
      <c r="D8" s="79"/>
      <c r="E8" s="93"/>
      <c r="F8" s="93"/>
      <c r="G8" s="94">
        <f>SUM(I8+K8+M8+O8+Q8+S8+U8+W8+Y8+AA8)</f>
        <v>0</v>
      </c>
      <c r="H8" s="95"/>
      <c r="I8" s="92"/>
      <c r="J8" s="96"/>
      <c r="K8" s="92"/>
      <c r="L8" s="95"/>
      <c r="M8" s="92"/>
      <c r="N8" s="95"/>
      <c r="O8" s="92"/>
      <c r="P8" s="95"/>
      <c r="Q8" s="92"/>
      <c r="R8" s="95"/>
      <c r="S8" s="92"/>
      <c r="T8" s="95"/>
      <c r="U8" s="92"/>
      <c r="V8" s="95"/>
      <c r="W8" s="92"/>
      <c r="X8" s="95"/>
      <c r="Y8" s="92"/>
      <c r="Z8" s="95"/>
      <c r="AA8" s="92"/>
      <c r="AB8" s="97"/>
      <c r="AC8" s="97"/>
      <c r="AD8" s="97"/>
      <c r="AE8" s="97"/>
      <c r="AF8" s="97"/>
      <c r="AG8" s="97"/>
      <c r="AH8" s="97"/>
      <c r="AI8" s="97"/>
      <c r="AJ8" s="97"/>
      <c r="AK8" s="97"/>
      <c r="AL8" s="97"/>
      <c r="AM8" s="97"/>
      <c r="AN8" s="97"/>
      <c r="AO8" s="97"/>
      <c r="AP8" s="97"/>
      <c r="AQ8" s="97"/>
      <c r="AR8" s="97"/>
      <c r="AS8" s="97"/>
      <c r="AT8" s="97"/>
      <c r="AU8" s="97"/>
      <c r="AV8" s="97"/>
      <c r="AW8" s="97"/>
      <c r="AX8" s="97"/>
      <c r="AY8" s="97"/>
      <c r="AZ8" s="97"/>
      <c r="BA8" s="97"/>
      <c r="BB8" s="97"/>
      <c r="BC8" s="97"/>
      <c r="BD8" s="97"/>
      <c r="BE8" s="97"/>
      <c r="BF8" s="97"/>
      <c r="BG8" s="97"/>
      <c r="BH8" s="97"/>
      <c r="BI8" s="97"/>
      <c r="BJ8" s="97"/>
      <c r="BK8" s="97"/>
      <c r="BL8" s="97"/>
      <c r="BM8" s="97"/>
      <c r="BN8" s="97"/>
      <c r="BO8" s="97"/>
      <c r="BP8" s="97"/>
      <c r="BQ8" s="97"/>
      <c r="BR8" s="97"/>
      <c r="BS8" s="97"/>
      <c r="BT8" s="97"/>
      <c r="BU8" s="97"/>
      <c r="BV8" s="97"/>
      <c r="BW8" s="97"/>
      <c r="BX8" s="97"/>
      <c r="BY8" s="97"/>
      <c r="BZ8" s="97"/>
      <c r="CA8" s="97"/>
      <c r="CB8" s="97"/>
      <c r="CC8" s="97"/>
      <c r="CD8" s="97"/>
      <c r="CE8" s="97"/>
      <c r="CF8" s="97"/>
      <c r="CG8" s="97"/>
      <c r="CH8" s="97"/>
      <c r="CI8" s="97"/>
      <c r="CJ8" s="97"/>
      <c r="CK8" s="97"/>
      <c r="CL8" s="97"/>
      <c r="CM8" s="97"/>
      <c r="CN8" s="97"/>
      <c r="CO8" s="97"/>
      <c r="CP8" s="97"/>
      <c r="CQ8" s="97"/>
      <c r="CR8" s="97"/>
      <c r="CS8" s="97"/>
      <c r="CT8" s="97"/>
      <c r="CU8" s="97"/>
      <c r="CV8" s="97"/>
      <c r="CW8" s="97"/>
      <c r="CX8" s="97"/>
      <c r="CY8" s="97"/>
      <c r="CZ8" s="97"/>
      <c r="DA8" s="97"/>
      <c r="DB8" s="97"/>
      <c r="DC8" s="97"/>
      <c r="DD8" s="97"/>
      <c r="DE8" s="97"/>
      <c r="DF8" s="97"/>
      <c r="DG8" s="97"/>
      <c r="DH8" s="97"/>
      <c r="DI8" s="97"/>
      <c r="DJ8" s="97"/>
      <c r="DK8" s="97"/>
      <c r="DL8" s="97"/>
      <c r="DM8" s="97"/>
      <c r="DN8" s="97"/>
      <c r="DO8" s="97"/>
      <c r="DP8" s="97"/>
      <c r="DQ8" s="97"/>
      <c r="DR8" s="97"/>
      <c r="DS8" s="97"/>
      <c r="DT8" s="97"/>
      <c r="DU8" s="97"/>
      <c r="DV8" s="97"/>
      <c r="DW8" s="97"/>
      <c r="DX8" s="97"/>
      <c r="DY8" s="97"/>
      <c r="DZ8" s="97"/>
      <c r="EA8" s="97"/>
      <c r="EB8" s="97"/>
      <c r="EC8" s="97"/>
      <c r="ED8" s="97"/>
      <c r="EE8" s="97"/>
      <c r="EF8" s="97"/>
      <c r="EG8" s="97"/>
      <c r="EH8" s="97"/>
      <c r="EI8" s="97"/>
      <c r="EJ8" s="97"/>
      <c r="EK8" s="97"/>
      <c r="EL8" s="97"/>
      <c r="EM8" s="97"/>
      <c r="EN8" s="97"/>
      <c r="EO8" s="97"/>
      <c r="EP8" s="97"/>
      <c r="EQ8" s="97"/>
      <c r="ER8" s="97"/>
      <c r="ES8" s="97"/>
      <c r="ET8" s="97"/>
      <c r="EU8" s="97"/>
      <c r="EV8" s="97"/>
      <c r="EW8" s="97"/>
      <c r="EX8" s="97"/>
      <c r="EY8" s="97"/>
      <c r="EZ8" s="97"/>
      <c r="FA8" s="97"/>
      <c r="FB8" s="97"/>
      <c r="FC8" s="97"/>
      <c r="FD8" s="97"/>
      <c r="FE8" s="97"/>
      <c r="FF8" s="97"/>
      <c r="FG8" s="97"/>
      <c r="FH8" s="97"/>
      <c r="FI8" s="97"/>
      <c r="FJ8" s="97"/>
      <c r="FK8" s="97"/>
      <c r="FL8" s="97"/>
      <c r="FM8" s="97"/>
      <c r="FN8" s="97"/>
      <c r="FO8" s="97"/>
      <c r="FP8" s="97"/>
      <c r="FQ8" s="97"/>
      <c r="FR8" s="97"/>
      <c r="FS8" s="97"/>
      <c r="FT8" s="97"/>
      <c r="FU8" s="97"/>
      <c r="FV8" s="97"/>
      <c r="FW8" s="97"/>
      <c r="FX8" s="97"/>
      <c r="FY8" s="97"/>
      <c r="FZ8" s="98"/>
      <c r="GA8" s="88"/>
      <c r="GB8" s="88"/>
      <c r="GC8" s="88"/>
      <c r="GD8" s="88"/>
      <c r="GE8" s="88"/>
      <c r="GF8" s="88"/>
      <c r="GG8" s="88"/>
      <c r="GH8" s="88"/>
      <c r="GI8" s="88"/>
      <c r="GJ8" s="88"/>
      <c r="GK8" s="88"/>
      <c r="GL8" s="88"/>
      <c r="GM8" s="88"/>
      <c r="GN8" s="88"/>
      <c r="GO8" s="88"/>
      <c r="GP8" s="88"/>
      <c r="GQ8" s="88"/>
      <c r="GR8" s="88"/>
      <c r="GS8" s="88"/>
      <c r="GT8" s="88"/>
      <c r="GU8" s="88"/>
      <c r="GV8" s="88"/>
      <c r="GW8" s="88"/>
      <c r="GX8" s="88"/>
      <c r="GY8" s="88"/>
      <c r="GZ8" s="88"/>
      <c r="HA8" s="88"/>
      <c r="HB8" s="88"/>
      <c r="HC8" s="88"/>
      <c r="HD8" s="88"/>
      <c r="HE8" s="88"/>
      <c r="HF8" s="88"/>
      <c r="HG8" s="88"/>
      <c r="HH8" s="88"/>
      <c r="HI8" s="88"/>
      <c r="HJ8" s="88"/>
      <c r="HK8" s="88"/>
      <c r="HL8" s="88"/>
      <c r="HM8" s="88"/>
      <c r="HN8" s="88"/>
      <c r="HO8" s="88"/>
      <c r="HP8" s="88"/>
      <c r="HQ8" s="88"/>
      <c r="HR8" s="88"/>
      <c r="HS8" s="88"/>
      <c r="HT8" s="88"/>
      <c r="HU8" s="88"/>
      <c r="HV8" s="88"/>
      <c r="HW8" s="88"/>
      <c r="HX8" s="88"/>
      <c r="HY8" s="88"/>
      <c r="HZ8" s="88"/>
      <c r="IA8" s="88"/>
      <c r="IB8" s="88"/>
      <c r="IC8" s="88"/>
      <c r="ID8" s="88"/>
      <c r="IE8" s="88"/>
      <c r="IF8" s="88"/>
      <c r="IG8" s="88"/>
      <c r="IH8" s="88"/>
      <c r="II8" s="88"/>
      <c r="IJ8" s="88"/>
      <c r="IK8" s="88"/>
      <c r="IL8" s="88"/>
      <c r="IM8" s="88"/>
      <c r="IN8" s="88"/>
      <c r="IO8" s="88"/>
      <c r="IP8" s="88"/>
      <c r="IQ8" s="88"/>
      <c r="IR8" s="88"/>
      <c r="IS8" s="88"/>
      <c r="IT8" s="88"/>
      <c r="IU8" s="88"/>
      <c r="IV8" s="88"/>
    </row>
    <row r="9" spans="1:256" x14ac:dyDescent="0.2">
      <c r="B9" s="79"/>
      <c r="C9" s="79"/>
      <c r="D9" s="79"/>
      <c r="E9" s="93"/>
      <c r="F9" s="93"/>
      <c r="G9" s="95"/>
      <c r="H9" s="95"/>
      <c r="I9" s="95"/>
      <c r="J9" s="95"/>
      <c r="K9" s="95"/>
      <c r="L9" s="95"/>
      <c r="M9" s="95"/>
      <c r="N9" s="95"/>
      <c r="O9" s="95"/>
      <c r="P9" s="95"/>
      <c r="Q9" s="95"/>
      <c r="R9" s="95"/>
      <c r="S9" s="95"/>
      <c r="T9" s="95"/>
      <c r="U9" s="95"/>
      <c r="V9" s="95"/>
      <c r="W9" s="95"/>
      <c r="X9" s="95"/>
      <c r="Y9" s="95"/>
      <c r="Z9" s="95"/>
      <c r="AA9" s="95"/>
      <c r="AB9" s="97"/>
      <c r="AC9" s="97"/>
      <c r="AD9" s="97"/>
      <c r="AE9" s="97"/>
      <c r="AF9" s="97"/>
      <c r="AG9" s="97"/>
      <c r="AH9" s="97"/>
      <c r="AI9" s="97"/>
      <c r="AJ9" s="97"/>
      <c r="AK9" s="97"/>
      <c r="AL9" s="97"/>
      <c r="AM9" s="97"/>
      <c r="AN9" s="97"/>
      <c r="AO9" s="97"/>
      <c r="AP9" s="97"/>
      <c r="AQ9" s="97"/>
      <c r="AR9" s="97"/>
      <c r="AS9" s="97"/>
      <c r="AT9" s="97"/>
      <c r="AU9" s="97"/>
      <c r="AV9" s="97"/>
      <c r="AW9" s="97"/>
      <c r="AX9" s="97"/>
      <c r="AY9" s="97"/>
      <c r="AZ9" s="97"/>
      <c r="BA9" s="97"/>
      <c r="BB9" s="97"/>
      <c r="BC9" s="97"/>
      <c r="BD9" s="97"/>
      <c r="BE9" s="97"/>
      <c r="BF9" s="97"/>
      <c r="BG9" s="97"/>
      <c r="BH9" s="97"/>
      <c r="BI9" s="97"/>
      <c r="BJ9" s="97"/>
      <c r="BK9" s="97"/>
      <c r="BL9" s="97"/>
      <c r="BM9" s="97"/>
      <c r="BN9" s="97"/>
      <c r="BO9" s="97"/>
      <c r="BP9" s="97"/>
      <c r="BQ9" s="97"/>
      <c r="BR9" s="97"/>
      <c r="BS9" s="97"/>
      <c r="BT9" s="97"/>
      <c r="BU9" s="97"/>
      <c r="BV9" s="97"/>
      <c r="BW9" s="97"/>
      <c r="BX9" s="97"/>
      <c r="BY9" s="97"/>
      <c r="BZ9" s="97"/>
      <c r="CA9" s="97"/>
      <c r="CB9" s="97"/>
      <c r="CC9" s="97"/>
      <c r="CD9" s="97"/>
      <c r="CE9" s="97"/>
      <c r="CF9" s="97"/>
      <c r="CG9" s="97"/>
      <c r="CH9" s="97"/>
      <c r="CI9" s="97"/>
      <c r="CJ9" s="97"/>
      <c r="CK9" s="97"/>
      <c r="CL9" s="97"/>
      <c r="CM9" s="97"/>
      <c r="CN9" s="97"/>
      <c r="CO9" s="97"/>
      <c r="CP9" s="97"/>
      <c r="CQ9" s="97"/>
      <c r="CR9" s="97"/>
      <c r="CS9" s="97"/>
      <c r="CT9" s="97"/>
      <c r="CU9" s="97"/>
      <c r="CV9" s="97"/>
      <c r="CW9" s="97"/>
      <c r="CX9" s="97"/>
      <c r="CY9" s="97"/>
      <c r="CZ9" s="97"/>
      <c r="DA9" s="97"/>
      <c r="DB9" s="97"/>
      <c r="DC9" s="97"/>
      <c r="DD9" s="97"/>
      <c r="DE9" s="97"/>
      <c r="DF9" s="97"/>
      <c r="DG9" s="97"/>
      <c r="DH9" s="97"/>
      <c r="DI9" s="97"/>
      <c r="DJ9" s="97"/>
      <c r="DK9" s="97"/>
      <c r="DL9" s="97"/>
      <c r="DM9" s="97"/>
      <c r="DN9" s="97"/>
      <c r="DO9" s="97"/>
      <c r="DP9" s="97"/>
      <c r="DQ9" s="97"/>
      <c r="DR9" s="97"/>
      <c r="DS9" s="97"/>
      <c r="DT9" s="97"/>
      <c r="DU9" s="97"/>
      <c r="DV9" s="97"/>
      <c r="DW9" s="97"/>
      <c r="DX9" s="97"/>
      <c r="DY9" s="97"/>
      <c r="DZ9" s="97"/>
      <c r="EA9" s="97"/>
      <c r="EB9" s="97"/>
      <c r="EC9" s="97"/>
      <c r="ED9" s="97"/>
      <c r="EE9" s="97"/>
      <c r="EF9" s="97"/>
      <c r="EG9" s="97"/>
      <c r="EH9" s="97"/>
      <c r="EI9" s="97"/>
      <c r="EJ9" s="97"/>
      <c r="EK9" s="97"/>
      <c r="EL9" s="97"/>
      <c r="EM9" s="97"/>
      <c r="EN9" s="97"/>
      <c r="EO9" s="97"/>
      <c r="EP9" s="97"/>
      <c r="EQ9" s="97"/>
      <c r="ER9" s="97"/>
      <c r="ES9" s="97"/>
      <c r="ET9" s="97"/>
      <c r="EU9" s="97"/>
      <c r="EV9" s="97"/>
      <c r="EW9" s="97"/>
      <c r="EX9" s="97"/>
      <c r="EY9" s="97"/>
      <c r="EZ9" s="97"/>
      <c r="FA9" s="97"/>
      <c r="FB9" s="97"/>
      <c r="FC9" s="97"/>
      <c r="FD9" s="97"/>
      <c r="FE9" s="97"/>
      <c r="FF9" s="97"/>
      <c r="FG9" s="97"/>
      <c r="FH9" s="97"/>
      <c r="FI9" s="97"/>
      <c r="FJ9" s="97"/>
      <c r="FK9" s="97"/>
      <c r="FL9" s="97"/>
      <c r="FM9" s="97"/>
      <c r="FN9" s="97"/>
      <c r="FO9" s="97"/>
      <c r="FP9" s="97"/>
      <c r="FQ9" s="97"/>
      <c r="FR9" s="97"/>
      <c r="FS9" s="97"/>
      <c r="FT9" s="97"/>
      <c r="FU9" s="97"/>
      <c r="FV9" s="97"/>
      <c r="FW9" s="97"/>
      <c r="FX9" s="97"/>
      <c r="FY9" s="97"/>
      <c r="FZ9" s="98"/>
      <c r="GA9" s="88"/>
      <c r="GB9" s="88"/>
      <c r="GC9" s="88"/>
      <c r="GD9" s="88"/>
      <c r="GE9" s="88"/>
      <c r="GF9" s="88"/>
      <c r="GG9" s="88"/>
      <c r="GH9" s="88"/>
      <c r="GI9" s="88"/>
      <c r="GJ9" s="88"/>
      <c r="GK9" s="88"/>
      <c r="GL9" s="88"/>
      <c r="GM9" s="88"/>
      <c r="GN9" s="88"/>
      <c r="GO9" s="88"/>
      <c r="GP9" s="88"/>
      <c r="GQ9" s="88"/>
      <c r="GR9" s="88"/>
      <c r="GS9" s="88"/>
      <c r="GT9" s="88"/>
      <c r="GU9" s="88"/>
      <c r="GV9" s="88"/>
      <c r="GW9" s="88"/>
      <c r="GX9" s="88"/>
      <c r="GY9" s="88"/>
      <c r="GZ9" s="88"/>
      <c r="HA9" s="88"/>
      <c r="HB9" s="88"/>
      <c r="HC9" s="88"/>
      <c r="HD9" s="88"/>
      <c r="HE9" s="88"/>
      <c r="HF9" s="88"/>
      <c r="HG9" s="88"/>
      <c r="HH9" s="88"/>
      <c r="HI9" s="88"/>
      <c r="HJ9" s="88"/>
      <c r="HK9" s="88"/>
      <c r="HL9" s="88"/>
      <c r="HM9" s="88"/>
      <c r="HN9" s="88"/>
      <c r="HO9" s="88"/>
      <c r="HP9" s="88"/>
      <c r="HQ9" s="88"/>
      <c r="HR9" s="88"/>
      <c r="HS9" s="88"/>
      <c r="HT9" s="88"/>
      <c r="HU9" s="88"/>
      <c r="HV9" s="88"/>
      <c r="HW9" s="88"/>
      <c r="HX9" s="88"/>
      <c r="HY9" s="88"/>
      <c r="HZ9" s="88"/>
      <c r="IA9" s="88"/>
      <c r="IB9" s="88"/>
      <c r="IC9" s="88"/>
      <c r="ID9" s="88"/>
      <c r="IE9" s="88"/>
      <c r="IF9" s="88"/>
      <c r="IG9" s="88"/>
      <c r="IH9" s="88"/>
      <c r="II9" s="88"/>
      <c r="IJ9" s="88"/>
      <c r="IK9" s="88"/>
      <c r="IL9" s="88"/>
      <c r="IM9" s="88"/>
      <c r="IN9" s="88"/>
      <c r="IO9" s="88"/>
      <c r="IP9" s="88"/>
      <c r="IQ9" s="88"/>
      <c r="IR9" s="88"/>
      <c r="IS9" s="88"/>
      <c r="IT9" s="88"/>
      <c r="IU9" s="88"/>
      <c r="IV9" s="88"/>
    </row>
    <row r="10" spans="1:256" x14ac:dyDescent="0.2">
      <c r="A10" s="78" t="s">
        <v>75</v>
      </c>
      <c r="B10" s="79" t="s">
        <v>210</v>
      </c>
      <c r="C10" s="79"/>
      <c r="D10" s="79"/>
      <c r="E10" s="93"/>
      <c r="F10" s="93"/>
      <c r="G10" s="94">
        <f>SUM(I10+K10+M10+O10+Q10+S10+U10+W10+Y10+AA10)</f>
        <v>0</v>
      </c>
      <c r="H10" s="95"/>
      <c r="I10" s="92"/>
      <c r="J10" s="96"/>
      <c r="K10" s="92"/>
      <c r="L10" s="95"/>
      <c r="M10" s="92"/>
      <c r="N10" s="95"/>
      <c r="O10" s="92"/>
      <c r="P10" s="95"/>
      <c r="Q10" s="92"/>
      <c r="R10" s="95"/>
      <c r="S10" s="92"/>
      <c r="T10" s="95"/>
      <c r="U10" s="92"/>
      <c r="V10" s="95"/>
      <c r="W10" s="92"/>
      <c r="X10" s="95"/>
      <c r="Y10" s="92"/>
      <c r="Z10" s="95"/>
      <c r="AA10" s="92"/>
      <c r="AB10" s="97"/>
      <c r="AC10" s="97"/>
      <c r="AD10" s="97"/>
      <c r="AE10" s="97"/>
      <c r="AF10" s="97"/>
      <c r="AG10" s="97"/>
      <c r="AH10" s="97"/>
      <c r="AI10" s="97"/>
      <c r="AJ10" s="97"/>
      <c r="AK10" s="97"/>
      <c r="AL10" s="97"/>
      <c r="AM10" s="97"/>
      <c r="AN10" s="97"/>
      <c r="AO10" s="97"/>
      <c r="AP10" s="97"/>
      <c r="AQ10" s="97"/>
      <c r="AR10" s="97"/>
      <c r="AS10" s="97"/>
      <c r="AT10" s="97"/>
      <c r="AU10" s="97"/>
      <c r="AV10" s="97"/>
      <c r="AW10" s="97"/>
      <c r="AX10" s="97"/>
      <c r="AY10" s="97"/>
      <c r="AZ10" s="97"/>
      <c r="BA10" s="97"/>
      <c r="BB10" s="97"/>
      <c r="BC10" s="97"/>
      <c r="BD10" s="97"/>
      <c r="BE10" s="97"/>
      <c r="BF10" s="97"/>
      <c r="BG10" s="97"/>
      <c r="BH10" s="97"/>
      <c r="BI10" s="97"/>
      <c r="BJ10" s="97"/>
      <c r="BK10" s="97"/>
      <c r="BL10" s="97"/>
      <c r="BM10" s="97"/>
      <c r="BN10" s="97"/>
      <c r="BO10" s="97"/>
      <c r="BP10" s="97"/>
      <c r="BQ10" s="97"/>
      <c r="BR10" s="97"/>
      <c r="BS10" s="97"/>
      <c r="BT10" s="97"/>
      <c r="BU10" s="97"/>
      <c r="BV10" s="97"/>
      <c r="BW10" s="97"/>
      <c r="BX10" s="97"/>
      <c r="BY10" s="97"/>
      <c r="BZ10" s="97"/>
      <c r="CA10" s="97"/>
      <c r="CB10" s="97"/>
      <c r="CC10" s="97"/>
      <c r="CD10" s="97"/>
      <c r="CE10" s="97"/>
      <c r="CF10" s="97"/>
      <c r="CG10" s="97"/>
      <c r="CH10" s="97"/>
      <c r="CI10" s="97"/>
      <c r="CJ10" s="97"/>
      <c r="CK10" s="97"/>
      <c r="CL10" s="97"/>
      <c r="CM10" s="97"/>
      <c r="CN10" s="97"/>
      <c r="CO10" s="97"/>
      <c r="CP10" s="97"/>
      <c r="CQ10" s="97"/>
      <c r="CR10" s="97"/>
      <c r="CS10" s="97"/>
      <c r="CT10" s="97"/>
      <c r="CU10" s="97"/>
      <c r="CV10" s="97"/>
      <c r="CW10" s="97"/>
      <c r="CX10" s="97"/>
      <c r="CY10" s="97"/>
      <c r="CZ10" s="97"/>
      <c r="DA10" s="97"/>
      <c r="DB10" s="97"/>
      <c r="DC10" s="97"/>
      <c r="DD10" s="97"/>
      <c r="DE10" s="97"/>
      <c r="DF10" s="97"/>
      <c r="DG10" s="97"/>
      <c r="DH10" s="97"/>
      <c r="DI10" s="97"/>
      <c r="DJ10" s="97"/>
      <c r="DK10" s="97"/>
      <c r="DL10" s="97"/>
      <c r="DM10" s="97"/>
      <c r="DN10" s="97"/>
      <c r="DO10" s="97"/>
      <c r="DP10" s="97"/>
      <c r="DQ10" s="97"/>
      <c r="DR10" s="97"/>
      <c r="DS10" s="97"/>
      <c r="DT10" s="97"/>
      <c r="DU10" s="97"/>
      <c r="DV10" s="97"/>
      <c r="DW10" s="97"/>
      <c r="DX10" s="97"/>
      <c r="DY10" s="97"/>
      <c r="DZ10" s="97"/>
      <c r="EA10" s="97"/>
      <c r="EB10" s="97"/>
      <c r="EC10" s="97"/>
      <c r="ED10" s="97"/>
      <c r="EE10" s="97"/>
      <c r="EF10" s="97"/>
      <c r="EG10" s="97"/>
      <c r="EH10" s="97"/>
      <c r="EI10" s="97"/>
      <c r="EJ10" s="97"/>
      <c r="EK10" s="97"/>
      <c r="EL10" s="97"/>
      <c r="EM10" s="97"/>
      <c r="EN10" s="97"/>
      <c r="EO10" s="97"/>
      <c r="EP10" s="97"/>
      <c r="EQ10" s="97"/>
      <c r="ER10" s="97"/>
      <c r="ES10" s="97"/>
      <c r="ET10" s="97"/>
      <c r="EU10" s="97"/>
      <c r="EV10" s="97"/>
      <c r="EW10" s="97"/>
      <c r="EX10" s="97"/>
      <c r="EY10" s="97"/>
      <c r="EZ10" s="97"/>
      <c r="FA10" s="97"/>
      <c r="FB10" s="97"/>
      <c r="FC10" s="97"/>
      <c r="FD10" s="97"/>
      <c r="FE10" s="97"/>
      <c r="FF10" s="97"/>
      <c r="FG10" s="97"/>
      <c r="FH10" s="97"/>
      <c r="FI10" s="97"/>
      <c r="FJ10" s="97"/>
      <c r="FK10" s="97"/>
      <c r="FL10" s="97"/>
      <c r="FM10" s="97"/>
      <c r="FN10" s="97"/>
      <c r="FO10" s="97"/>
      <c r="FP10" s="97"/>
      <c r="FQ10" s="97"/>
      <c r="FR10" s="97"/>
      <c r="FS10" s="97"/>
      <c r="FT10" s="97"/>
      <c r="FU10" s="97"/>
      <c r="FV10" s="97"/>
      <c r="FW10" s="97"/>
      <c r="FX10" s="97"/>
      <c r="FY10" s="97"/>
      <c r="FZ10" s="98"/>
      <c r="GA10" s="88"/>
      <c r="GB10" s="88"/>
      <c r="GC10" s="88"/>
      <c r="GD10" s="88"/>
      <c r="GE10" s="88"/>
      <c r="GF10" s="88"/>
      <c r="GG10" s="88"/>
      <c r="GH10" s="88"/>
      <c r="GI10" s="88"/>
      <c r="GJ10" s="88"/>
      <c r="GK10" s="88"/>
      <c r="GL10" s="88"/>
      <c r="GM10" s="88"/>
      <c r="GN10" s="88"/>
      <c r="GO10" s="88"/>
      <c r="GP10" s="88"/>
      <c r="GQ10" s="88"/>
      <c r="GR10" s="88"/>
      <c r="GS10" s="88"/>
      <c r="GT10" s="88"/>
      <c r="GU10" s="88"/>
      <c r="GV10" s="88"/>
      <c r="GW10" s="88"/>
      <c r="GX10" s="88"/>
      <c r="GY10" s="88"/>
      <c r="GZ10" s="88"/>
      <c r="HA10" s="88"/>
      <c r="HB10" s="88"/>
      <c r="HC10" s="88"/>
      <c r="HD10" s="88"/>
      <c r="HE10" s="88"/>
      <c r="HF10" s="88"/>
      <c r="HG10" s="88"/>
      <c r="HH10" s="88"/>
      <c r="HI10" s="88"/>
      <c r="HJ10" s="88"/>
      <c r="HK10" s="88"/>
      <c r="HL10" s="88"/>
      <c r="HM10" s="88"/>
      <c r="HN10" s="88"/>
      <c r="HO10" s="88"/>
      <c r="HP10" s="88"/>
      <c r="HQ10" s="88"/>
      <c r="HR10" s="88"/>
      <c r="HS10" s="88"/>
      <c r="HT10" s="88"/>
      <c r="HU10" s="88"/>
      <c r="HV10" s="88"/>
      <c r="HW10" s="88"/>
      <c r="HX10" s="88"/>
      <c r="HY10" s="88"/>
      <c r="HZ10" s="88"/>
      <c r="IA10" s="88"/>
      <c r="IB10" s="88"/>
      <c r="IC10" s="88"/>
      <c r="ID10" s="88"/>
      <c r="IE10" s="88"/>
      <c r="IF10" s="88"/>
      <c r="IG10" s="88"/>
      <c r="IH10" s="88"/>
      <c r="II10" s="88"/>
      <c r="IJ10" s="88"/>
      <c r="IK10" s="88"/>
      <c r="IL10" s="88"/>
      <c r="IM10" s="88"/>
      <c r="IN10" s="88"/>
      <c r="IO10" s="88"/>
      <c r="IP10" s="88"/>
      <c r="IQ10" s="88"/>
      <c r="IR10" s="88"/>
      <c r="IS10" s="88"/>
      <c r="IT10" s="88"/>
      <c r="IU10" s="88"/>
      <c r="IV10" s="88"/>
    </row>
    <row r="11" spans="1:256" x14ac:dyDescent="0.2">
      <c r="B11" s="79"/>
      <c r="C11" s="79"/>
      <c r="D11" s="79"/>
      <c r="E11" s="93"/>
      <c r="F11" s="93"/>
      <c r="G11" s="95"/>
      <c r="H11" s="95"/>
      <c r="I11" s="95"/>
      <c r="J11" s="95"/>
      <c r="K11" s="95"/>
      <c r="L11" s="95"/>
      <c r="M11" s="95"/>
      <c r="N11" s="95"/>
      <c r="O11" s="95"/>
      <c r="P11" s="95"/>
      <c r="Q11" s="95"/>
      <c r="R11" s="95"/>
      <c r="S11" s="95"/>
      <c r="T11" s="95"/>
      <c r="U11" s="95"/>
      <c r="V11" s="95"/>
      <c r="W11" s="95"/>
      <c r="X11" s="95"/>
      <c r="Y11" s="95"/>
      <c r="Z11" s="95"/>
      <c r="AA11" s="95"/>
      <c r="AB11" s="97"/>
      <c r="AC11" s="97"/>
      <c r="AD11" s="97"/>
      <c r="AE11" s="97"/>
      <c r="AF11" s="97"/>
      <c r="AG11" s="97"/>
      <c r="AH11" s="97"/>
      <c r="AI11" s="97"/>
      <c r="AJ11" s="97"/>
      <c r="AK11" s="97"/>
      <c r="AL11" s="97"/>
      <c r="AM11" s="97"/>
      <c r="AN11" s="97"/>
      <c r="AO11" s="97"/>
      <c r="AP11" s="97"/>
      <c r="AQ11" s="97"/>
      <c r="AR11" s="97"/>
      <c r="AS11" s="97"/>
      <c r="AT11" s="97"/>
      <c r="AU11" s="97"/>
      <c r="AV11" s="97"/>
      <c r="AW11" s="97"/>
      <c r="AX11" s="97"/>
      <c r="AY11" s="97"/>
      <c r="AZ11" s="97"/>
      <c r="BA11" s="97"/>
      <c r="BB11" s="97"/>
      <c r="BC11" s="97"/>
      <c r="BD11" s="97"/>
      <c r="BE11" s="97"/>
      <c r="BF11" s="97"/>
      <c r="BG11" s="97"/>
      <c r="BH11" s="97"/>
      <c r="BI11" s="97"/>
      <c r="BJ11" s="97"/>
      <c r="BK11" s="97"/>
      <c r="BL11" s="97"/>
      <c r="BM11" s="97"/>
      <c r="BN11" s="97"/>
      <c r="BO11" s="97"/>
      <c r="BP11" s="97"/>
      <c r="BQ11" s="97"/>
      <c r="BR11" s="97"/>
      <c r="BS11" s="97"/>
      <c r="BT11" s="97"/>
      <c r="BU11" s="97"/>
      <c r="BV11" s="97"/>
      <c r="BW11" s="97"/>
      <c r="BX11" s="97"/>
      <c r="BY11" s="97"/>
      <c r="BZ11" s="97"/>
      <c r="CA11" s="97"/>
      <c r="CB11" s="97"/>
      <c r="CC11" s="97"/>
      <c r="CD11" s="97"/>
      <c r="CE11" s="97"/>
      <c r="CF11" s="97"/>
      <c r="CG11" s="97"/>
      <c r="CH11" s="97"/>
      <c r="CI11" s="97"/>
      <c r="CJ11" s="97"/>
      <c r="CK11" s="97"/>
      <c r="CL11" s="97"/>
      <c r="CM11" s="97"/>
      <c r="CN11" s="97"/>
      <c r="CO11" s="97"/>
      <c r="CP11" s="97"/>
      <c r="CQ11" s="97"/>
      <c r="CR11" s="97"/>
      <c r="CS11" s="97"/>
      <c r="CT11" s="97"/>
      <c r="CU11" s="97"/>
      <c r="CV11" s="97"/>
      <c r="CW11" s="97"/>
      <c r="CX11" s="97"/>
      <c r="CY11" s="97"/>
      <c r="CZ11" s="97"/>
      <c r="DA11" s="97"/>
      <c r="DB11" s="97"/>
      <c r="DC11" s="97"/>
      <c r="DD11" s="97"/>
      <c r="DE11" s="97"/>
      <c r="DF11" s="97"/>
      <c r="DG11" s="97"/>
      <c r="DH11" s="97"/>
      <c r="DI11" s="97"/>
      <c r="DJ11" s="97"/>
      <c r="DK11" s="97"/>
      <c r="DL11" s="97"/>
      <c r="DM11" s="97"/>
      <c r="DN11" s="97"/>
      <c r="DO11" s="97"/>
      <c r="DP11" s="97"/>
      <c r="DQ11" s="97"/>
      <c r="DR11" s="97"/>
      <c r="DS11" s="97"/>
      <c r="DT11" s="97"/>
      <c r="DU11" s="97"/>
      <c r="DV11" s="97"/>
      <c r="DW11" s="97"/>
      <c r="DX11" s="97"/>
      <c r="DY11" s="97"/>
      <c r="DZ11" s="97"/>
      <c r="EA11" s="97"/>
      <c r="EB11" s="97"/>
      <c r="EC11" s="97"/>
      <c r="ED11" s="97"/>
      <c r="EE11" s="97"/>
      <c r="EF11" s="97"/>
      <c r="EG11" s="97"/>
      <c r="EH11" s="97"/>
      <c r="EI11" s="97"/>
      <c r="EJ11" s="97"/>
      <c r="EK11" s="97"/>
      <c r="EL11" s="97"/>
      <c r="EM11" s="97"/>
      <c r="EN11" s="97"/>
      <c r="EO11" s="97"/>
      <c r="EP11" s="97"/>
      <c r="EQ11" s="97"/>
      <c r="ER11" s="97"/>
      <c r="ES11" s="97"/>
      <c r="ET11" s="97"/>
      <c r="EU11" s="97"/>
      <c r="EV11" s="97"/>
      <c r="EW11" s="97"/>
      <c r="EX11" s="97"/>
      <c r="EY11" s="97"/>
      <c r="EZ11" s="97"/>
      <c r="FA11" s="97"/>
      <c r="FB11" s="97"/>
      <c r="FC11" s="97"/>
      <c r="FD11" s="97"/>
      <c r="FE11" s="97"/>
      <c r="FF11" s="97"/>
      <c r="FG11" s="97"/>
      <c r="FH11" s="97"/>
      <c r="FI11" s="97"/>
      <c r="FJ11" s="97"/>
      <c r="FK11" s="97"/>
      <c r="FL11" s="97"/>
      <c r="FM11" s="97"/>
      <c r="FN11" s="97"/>
      <c r="FO11" s="97"/>
      <c r="FP11" s="97"/>
      <c r="FQ11" s="97"/>
      <c r="FR11" s="97"/>
      <c r="FS11" s="97"/>
      <c r="FT11" s="97"/>
      <c r="FU11" s="97"/>
      <c r="FV11" s="97"/>
      <c r="FW11" s="97"/>
      <c r="FX11" s="97"/>
      <c r="FY11" s="97"/>
      <c r="FZ11" s="98"/>
      <c r="GA11" s="88"/>
      <c r="GB11" s="88"/>
      <c r="GC11" s="88"/>
      <c r="GD11" s="88"/>
      <c r="GE11" s="88"/>
      <c r="GF11" s="88"/>
      <c r="GG11" s="88"/>
      <c r="GH11" s="88"/>
      <c r="GI11" s="88"/>
      <c r="GJ11" s="88"/>
      <c r="GK11" s="88"/>
      <c r="GL11" s="88"/>
      <c r="GM11" s="88"/>
      <c r="GN11" s="88"/>
      <c r="GO11" s="88"/>
      <c r="GP11" s="88"/>
      <c r="GQ11" s="88"/>
      <c r="GR11" s="88"/>
      <c r="GS11" s="88"/>
      <c r="GT11" s="88"/>
      <c r="GU11" s="88"/>
      <c r="GV11" s="88"/>
      <c r="GW11" s="88"/>
      <c r="GX11" s="88"/>
      <c r="GY11" s="88"/>
      <c r="GZ11" s="88"/>
      <c r="HA11" s="88"/>
      <c r="HB11" s="88"/>
      <c r="HC11" s="88"/>
      <c r="HD11" s="88"/>
      <c r="HE11" s="88"/>
      <c r="HF11" s="88"/>
      <c r="HG11" s="88"/>
      <c r="HH11" s="88"/>
      <c r="HI11" s="88"/>
      <c r="HJ11" s="88"/>
      <c r="HK11" s="88"/>
      <c r="HL11" s="88"/>
      <c r="HM11" s="88"/>
      <c r="HN11" s="88"/>
      <c r="HO11" s="88"/>
      <c r="HP11" s="88"/>
      <c r="HQ11" s="88"/>
      <c r="HR11" s="88"/>
      <c r="HS11" s="88"/>
      <c r="HT11" s="88"/>
      <c r="HU11" s="88"/>
      <c r="HV11" s="88"/>
      <c r="HW11" s="88"/>
      <c r="HX11" s="88"/>
      <c r="HY11" s="88"/>
      <c r="HZ11" s="88"/>
      <c r="IA11" s="88"/>
      <c r="IB11" s="88"/>
      <c r="IC11" s="88"/>
      <c r="ID11" s="88"/>
      <c r="IE11" s="88"/>
      <c r="IF11" s="88"/>
      <c r="IG11" s="88"/>
      <c r="IH11" s="88"/>
      <c r="II11" s="88"/>
      <c r="IJ11" s="88"/>
      <c r="IK11" s="88"/>
      <c r="IL11" s="88"/>
      <c r="IM11" s="88"/>
      <c r="IN11" s="88"/>
      <c r="IO11" s="88"/>
      <c r="IP11" s="88"/>
      <c r="IQ11" s="88"/>
      <c r="IR11" s="88"/>
      <c r="IS11" s="88"/>
      <c r="IT11" s="88"/>
      <c r="IU11" s="88"/>
      <c r="IV11" s="88"/>
    </row>
    <row r="12" spans="1:256" x14ac:dyDescent="0.2">
      <c r="A12" s="78" t="s">
        <v>76</v>
      </c>
      <c r="B12" s="79" t="s">
        <v>211</v>
      </c>
      <c r="C12" s="79"/>
      <c r="D12" s="79"/>
      <c r="E12" s="93"/>
      <c r="F12" s="93"/>
      <c r="G12" s="94">
        <f>SUM(I12+K12+M12+O12+Q12+S12+U12+W12+Y12+AA12)</f>
        <v>0</v>
      </c>
      <c r="H12" s="95"/>
      <c r="I12" s="92"/>
      <c r="J12" s="96"/>
      <c r="K12" s="92"/>
      <c r="L12" s="95"/>
      <c r="M12" s="92"/>
      <c r="N12" s="95"/>
      <c r="O12" s="92"/>
      <c r="P12" s="95"/>
      <c r="Q12" s="92"/>
      <c r="R12" s="95"/>
      <c r="S12" s="92"/>
      <c r="T12" s="95"/>
      <c r="U12" s="92"/>
      <c r="V12" s="95"/>
      <c r="W12" s="92"/>
      <c r="X12" s="95"/>
      <c r="Y12" s="92"/>
      <c r="Z12" s="95"/>
      <c r="AA12" s="92"/>
      <c r="AB12" s="97"/>
      <c r="AC12" s="97" t="s">
        <v>212</v>
      </c>
      <c r="AD12" s="97"/>
      <c r="AE12" s="97"/>
      <c r="AF12" s="97"/>
      <c r="AG12" s="97"/>
      <c r="AH12" s="97"/>
      <c r="AI12" s="97"/>
      <c r="AJ12" s="97"/>
      <c r="AK12" s="97"/>
      <c r="AL12" s="97"/>
      <c r="AM12" s="97"/>
      <c r="AN12" s="97"/>
      <c r="AO12" s="97"/>
      <c r="AP12" s="97"/>
      <c r="AQ12" s="97"/>
      <c r="AR12" s="97"/>
      <c r="AS12" s="97"/>
      <c r="AT12" s="97"/>
      <c r="AU12" s="97"/>
      <c r="AV12" s="97"/>
      <c r="AW12" s="97"/>
      <c r="AX12" s="97"/>
      <c r="AY12" s="97"/>
      <c r="AZ12" s="97"/>
      <c r="BA12" s="97"/>
      <c r="BB12" s="97"/>
      <c r="BC12" s="97"/>
      <c r="BD12" s="97"/>
      <c r="BE12" s="97"/>
      <c r="BF12" s="97"/>
      <c r="BG12" s="97"/>
      <c r="BH12" s="97"/>
      <c r="BI12" s="97"/>
      <c r="BJ12" s="97"/>
      <c r="BK12" s="97"/>
      <c r="BL12" s="97"/>
      <c r="BM12" s="97"/>
      <c r="BN12" s="97"/>
      <c r="BO12" s="97"/>
      <c r="BP12" s="97"/>
      <c r="BQ12" s="97"/>
      <c r="BR12" s="97"/>
      <c r="BS12" s="97"/>
      <c r="BT12" s="97"/>
      <c r="BU12" s="97"/>
      <c r="BV12" s="97"/>
      <c r="BW12" s="97"/>
      <c r="BX12" s="97"/>
      <c r="BY12" s="97"/>
      <c r="BZ12" s="97"/>
      <c r="CA12" s="97"/>
      <c r="CB12" s="97"/>
      <c r="CC12" s="97"/>
      <c r="CD12" s="97"/>
      <c r="CE12" s="97"/>
      <c r="CF12" s="97"/>
      <c r="CG12" s="97"/>
      <c r="CH12" s="97"/>
      <c r="CI12" s="97"/>
      <c r="CJ12" s="97"/>
      <c r="CK12" s="97"/>
      <c r="CL12" s="97"/>
      <c r="CM12" s="97"/>
      <c r="CN12" s="97"/>
      <c r="CO12" s="97"/>
      <c r="CP12" s="97"/>
      <c r="CQ12" s="97"/>
      <c r="CR12" s="97"/>
      <c r="CS12" s="97"/>
      <c r="CT12" s="97"/>
      <c r="CU12" s="97"/>
      <c r="CV12" s="97"/>
      <c r="CW12" s="97"/>
      <c r="CX12" s="97"/>
      <c r="CY12" s="97"/>
      <c r="CZ12" s="97"/>
      <c r="DA12" s="97"/>
      <c r="DB12" s="97"/>
      <c r="DC12" s="97"/>
      <c r="DD12" s="97"/>
      <c r="DE12" s="97"/>
      <c r="DF12" s="97"/>
      <c r="DG12" s="97"/>
      <c r="DH12" s="97"/>
      <c r="DI12" s="97"/>
      <c r="DJ12" s="97"/>
      <c r="DK12" s="97"/>
      <c r="DL12" s="97"/>
      <c r="DM12" s="97"/>
      <c r="DN12" s="97"/>
      <c r="DO12" s="97"/>
      <c r="DP12" s="97"/>
      <c r="DQ12" s="97"/>
      <c r="DR12" s="97"/>
      <c r="DS12" s="97"/>
      <c r="DT12" s="97"/>
      <c r="DU12" s="97"/>
      <c r="DV12" s="97"/>
      <c r="DW12" s="97"/>
      <c r="DX12" s="97"/>
      <c r="DY12" s="97"/>
      <c r="DZ12" s="97"/>
      <c r="EA12" s="97"/>
      <c r="EB12" s="97"/>
      <c r="EC12" s="97"/>
      <c r="ED12" s="97"/>
      <c r="EE12" s="97"/>
      <c r="EF12" s="97"/>
      <c r="EG12" s="97"/>
      <c r="EH12" s="97"/>
      <c r="EI12" s="97"/>
      <c r="EJ12" s="97"/>
      <c r="EK12" s="97"/>
      <c r="EL12" s="97"/>
      <c r="EM12" s="97"/>
      <c r="EN12" s="97"/>
      <c r="EO12" s="97"/>
      <c r="EP12" s="97"/>
      <c r="EQ12" s="97"/>
      <c r="ER12" s="97"/>
      <c r="ES12" s="97"/>
      <c r="ET12" s="97"/>
      <c r="EU12" s="97"/>
      <c r="EV12" s="97"/>
      <c r="EW12" s="97"/>
      <c r="EX12" s="97"/>
      <c r="EY12" s="97"/>
      <c r="EZ12" s="97"/>
      <c r="FA12" s="97"/>
      <c r="FB12" s="97"/>
      <c r="FC12" s="97"/>
      <c r="FD12" s="97"/>
      <c r="FE12" s="97"/>
      <c r="FF12" s="97"/>
      <c r="FG12" s="97"/>
      <c r="FH12" s="97"/>
      <c r="FI12" s="97"/>
      <c r="FJ12" s="97"/>
      <c r="FK12" s="97"/>
      <c r="FL12" s="97"/>
      <c r="FM12" s="97"/>
      <c r="FN12" s="97"/>
      <c r="FO12" s="97"/>
      <c r="FP12" s="97"/>
      <c r="FQ12" s="97"/>
      <c r="FR12" s="97"/>
      <c r="FS12" s="97"/>
      <c r="FT12" s="97"/>
      <c r="FU12" s="97"/>
      <c r="FV12" s="97"/>
      <c r="FW12" s="97"/>
      <c r="FX12" s="97"/>
      <c r="FY12" s="97"/>
      <c r="FZ12" s="98"/>
      <c r="GA12" s="88"/>
      <c r="GB12" s="88"/>
      <c r="GC12" s="88"/>
      <c r="GD12" s="88"/>
      <c r="GE12" s="88"/>
      <c r="GF12" s="88"/>
      <c r="GG12" s="88"/>
      <c r="GH12" s="88"/>
      <c r="GI12" s="88"/>
      <c r="GJ12" s="88"/>
      <c r="GK12" s="88"/>
      <c r="GL12" s="88"/>
      <c r="GM12" s="88"/>
      <c r="GN12" s="88"/>
      <c r="GO12" s="88"/>
      <c r="GP12" s="88"/>
      <c r="GQ12" s="88"/>
      <c r="GR12" s="88"/>
      <c r="GS12" s="88"/>
      <c r="GT12" s="88"/>
      <c r="GU12" s="88"/>
      <c r="GV12" s="88"/>
      <c r="GW12" s="88"/>
      <c r="GX12" s="88"/>
      <c r="GY12" s="88"/>
      <c r="GZ12" s="88"/>
      <c r="HA12" s="88"/>
      <c r="HB12" s="88"/>
      <c r="HC12" s="88"/>
      <c r="HD12" s="88"/>
      <c r="HE12" s="88"/>
      <c r="HF12" s="88"/>
      <c r="HG12" s="88"/>
      <c r="HH12" s="88"/>
      <c r="HI12" s="88"/>
      <c r="HJ12" s="88"/>
      <c r="HK12" s="88"/>
      <c r="HL12" s="88"/>
      <c r="HM12" s="88"/>
      <c r="HN12" s="88"/>
      <c r="HO12" s="88"/>
      <c r="HP12" s="88"/>
      <c r="HQ12" s="88"/>
      <c r="HR12" s="88"/>
      <c r="HS12" s="88"/>
      <c r="HT12" s="88"/>
      <c r="HU12" s="88"/>
      <c r="HV12" s="88"/>
      <c r="HW12" s="88"/>
      <c r="HX12" s="88"/>
      <c r="HY12" s="88"/>
      <c r="HZ12" s="88"/>
      <c r="IA12" s="88"/>
      <c r="IB12" s="88"/>
      <c r="IC12" s="88"/>
      <c r="ID12" s="88"/>
      <c r="IE12" s="88"/>
      <c r="IF12" s="88"/>
      <c r="IG12" s="88"/>
      <c r="IH12" s="88"/>
      <c r="II12" s="88"/>
      <c r="IJ12" s="88"/>
      <c r="IK12" s="88"/>
      <c r="IL12" s="88"/>
      <c r="IM12" s="88"/>
      <c r="IN12" s="88"/>
      <c r="IO12" s="88"/>
      <c r="IP12" s="88"/>
      <c r="IQ12" s="88"/>
      <c r="IR12" s="88"/>
      <c r="IS12" s="88"/>
      <c r="IT12" s="88"/>
      <c r="IU12" s="88"/>
      <c r="IV12" s="88"/>
    </row>
    <row r="13" spans="1:256" x14ac:dyDescent="0.2">
      <c r="B13" s="79"/>
      <c r="C13" s="79"/>
      <c r="D13" s="79"/>
      <c r="E13" s="93"/>
      <c r="F13" s="93"/>
      <c r="G13" s="95"/>
      <c r="H13" s="95"/>
      <c r="I13" s="95"/>
      <c r="J13" s="95"/>
      <c r="K13" s="95"/>
      <c r="L13" s="95"/>
      <c r="M13" s="95"/>
      <c r="N13" s="95"/>
      <c r="O13" s="95"/>
      <c r="P13" s="95"/>
      <c r="Q13" s="95"/>
      <c r="R13" s="95"/>
      <c r="S13" s="95"/>
      <c r="T13" s="95"/>
      <c r="U13" s="95"/>
      <c r="V13" s="95"/>
      <c r="W13" s="95"/>
      <c r="X13" s="95"/>
      <c r="Y13" s="95"/>
      <c r="Z13" s="95"/>
      <c r="AA13" s="95"/>
      <c r="AB13" s="97"/>
      <c r="AC13" s="97"/>
      <c r="AD13" s="97"/>
      <c r="AE13" s="97"/>
      <c r="AF13" s="97"/>
      <c r="AG13" s="97"/>
      <c r="AH13" s="97"/>
      <c r="AI13" s="97"/>
      <c r="AJ13" s="97"/>
      <c r="AK13" s="97"/>
      <c r="AL13" s="97"/>
      <c r="AM13" s="97"/>
      <c r="AN13" s="97"/>
      <c r="AO13" s="97"/>
      <c r="AP13" s="97"/>
      <c r="AQ13" s="97"/>
      <c r="AR13" s="97"/>
      <c r="AS13" s="97"/>
      <c r="AT13" s="97"/>
      <c r="AU13" s="97"/>
      <c r="AV13" s="97"/>
      <c r="AW13" s="97"/>
      <c r="AX13" s="97"/>
      <c r="AY13" s="97"/>
      <c r="AZ13" s="97"/>
      <c r="BA13" s="97"/>
      <c r="BB13" s="97"/>
      <c r="BC13" s="97"/>
      <c r="BD13" s="97"/>
      <c r="BE13" s="97"/>
      <c r="BF13" s="97"/>
      <c r="BG13" s="97"/>
      <c r="BH13" s="97"/>
      <c r="BI13" s="97"/>
      <c r="BJ13" s="97"/>
      <c r="BK13" s="97"/>
      <c r="BL13" s="97"/>
      <c r="BM13" s="97"/>
      <c r="BN13" s="97"/>
      <c r="BO13" s="97"/>
      <c r="BP13" s="97"/>
      <c r="BQ13" s="97"/>
      <c r="BR13" s="97"/>
      <c r="BS13" s="97"/>
      <c r="BT13" s="97"/>
      <c r="BU13" s="97"/>
      <c r="BV13" s="97"/>
      <c r="BW13" s="97"/>
      <c r="BX13" s="97"/>
      <c r="BY13" s="97"/>
      <c r="BZ13" s="97"/>
      <c r="CA13" s="97"/>
      <c r="CB13" s="97"/>
      <c r="CC13" s="97"/>
      <c r="CD13" s="97"/>
      <c r="CE13" s="97"/>
      <c r="CF13" s="97"/>
      <c r="CG13" s="97"/>
      <c r="CH13" s="97"/>
      <c r="CI13" s="97"/>
      <c r="CJ13" s="97"/>
      <c r="CK13" s="97"/>
      <c r="CL13" s="97"/>
      <c r="CM13" s="97"/>
      <c r="CN13" s="97"/>
      <c r="CO13" s="97"/>
      <c r="CP13" s="97"/>
      <c r="CQ13" s="97"/>
      <c r="CR13" s="97"/>
      <c r="CS13" s="97"/>
      <c r="CT13" s="97"/>
      <c r="CU13" s="97"/>
      <c r="CV13" s="97"/>
      <c r="CW13" s="97"/>
      <c r="CX13" s="97"/>
      <c r="CY13" s="97"/>
      <c r="CZ13" s="97"/>
      <c r="DA13" s="97"/>
      <c r="DB13" s="97"/>
      <c r="DC13" s="97"/>
      <c r="DD13" s="97"/>
      <c r="DE13" s="97"/>
      <c r="DF13" s="97"/>
      <c r="DG13" s="97"/>
      <c r="DH13" s="97"/>
      <c r="DI13" s="97"/>
      <c r="DJ13" s="97"/>
      <c r="DK13" s="97"/>
      <c r="DL13" s="97"/>
      <c r="DM13" s="97"/>
      <c r="DN13" s="97"/>
      <c r="DO13" s="97"/>
      <c r="DP13" s="97"/>
      <c r="DQ13" s="97"/>
      <c r="DR13" s="97"/>
      <c r="DS13" s="97"/>
      <c r="DT13" s="97"/>
      <c r="DU13" s="97"/>
      <c r="DV13" s="97"/>
      <c r="DW13" s="97"/>
      <c r="DX13" s="97"/>
      <c r="DY13" s="97"/>
      <c r="DZ13" s="97"/>
      <c r="EA13" s="97"/>
      <c r="EB13" s="97"/>
      <c r="EC13" s="97"/>
      <c r="ED13" s="97"/>
      <c r="EE13" s="97"/>
      <c r="EF13" s="97"/>
      <c r="EG13" s="97"/>
      <c r="EH13" s="97"/>
      <c r="EI13" s="97"/>
      <c r="EJ13" s="97"/>
      <c r="EK13" s="97"/>
      <c r="EL13" s="97"/>
      <c r="EM13" s="97"/>
      <c r="EN13" s="97"/>
      <c r="EO13" s="97"/>
      <c r="EP13" s="97"/>
      <c r="EQ13" s="97"/>
      <c r="ER13" s="97"/>
      <c r="ES13" s="97"/>
      <c r="ET13" s="97"/>
      <c r="EU13" s="97"/>
      <c r="EV13" s="97"/>
      <c r="EW13" s="97"/>
      <c r="EX13" s="97"/>
      <c r="EY13" s="97"/>
      <c r="EZ13" s="97"/>
      <c r="FA13" s="97"/>
      <c r="FB13" s="97"/>
      <c r="FC13" s="97"/>
      <c r="FD13" s="97"/>
      <c r="FE13" s="97"/>
      <c r="FF13" s="97"/>
      <c r="FG13" s="97"/>
      <c r="FH13" s="97"/>
      <c r="FI13" s="97"/>
      <c r="FJ13" s="97"/>
      <c r="FK13" s="97"/>
      <c r="FL13" s="97"/>
      <c r="FM13" s="97"/>
      <c r="FN13" s="97"/>
      <c r="FO13" s="97"/>
      <c r="FP13" s="97"/>
      <c r="FQ13" s="97"/>
      <c r="FR13" s="97"/>
      <c r="FS13" s="97"/>
      <c r="FT13" s="97"/>
      <c r="FU13" s="97"/>
      <c r="FV13" s="97"/>
      <c r="FW13" s="97"/>
      <c r="FX13" s="97"/>
      <c r="FY13" s="97"/>
      <c r="FZ13" s="98"/>
      <c r="GA13" s="88"/>
      <c r="GB13" s="88"/>
      <c r="GC13" s="88"/>
      <c r="GD13" s="88"/>
      <c r="GE13" s="88"/>
      <c r="GF13" s="88"/>
      <c r="GG13" s="88"/>
      <c r="GH13" s="88"/>
      <c r="GI13" s="88"/>
      <c r="GJ13" s="88"/>
      <c r="GK13" s="88"/>
      <c r="GL13" s="88"/>
      <c r="GM13" s="88"/>
      <c r="GN13" s="88"/>
      <c r="GO13" s="88"/>
      <c r="GP13" s="88"/>
      <c r="GQ13" s="88"/>
      <c r="GR13" s="88"/>
      <c r="GS13" s="88"/>
      <c r="GT13" s="88"/>
      <c r="GU13" s="88"/>
      <c r="GV13" s="88"/>
      <c r="GW13" s="88"/>
      <c r="GX13" s="88"/>
      <c r="GY13" s="88"/>
      <c r="GZ13" s="88"/>
      <c r="HA13" s="88"/>
      <c r="HB13" s="88"/>
      <c r="HC13" s="88"/>
      <c r="HD13" s="88"/>
      <c r="HE13" s="88"/>
      <c r="HF13" s="88"/>
      <c r="HG13" s="88"/>
      <c r="HH13" s="88"/>
      <c r="HI13" s="88"/>
      <c r="HJ13" s="88"/>
      <c r="HK13" s="88"/>
      <c r="HL13" s="88"/>
      <c r="HM13" s="88"/>
      <c r="HN13" s="88"/>
      <c r="HO13" s="88"/>
      <c r="HP13" s="88"/>
      <c r="HQ13" s="88"/>
      <c r="HR13" s="88"/>
      <c r="HS13" s="88"/>
      <c r="HT13" s="88"/>
      <c r="HU13" s="88"/>
      <c r="HV13" s="88"/>
      <c r="HW13" s="88"/>
      <c r="HX13" s="88"/>
      <c r="HY13" s="88"/>
      <c r="HZ13" s="88"/>
      <c r="IA13" s="88"/>
      <c r="IB13" s="88"/>
      <c r="IC13" s="88"/>
      <c r="ID13" s="88"/>
      <c r="IE13" s="88"/>
      <c r="IF13" s="88"/>
      <c r="IG13" s="88"/>
      <c r="IH13" s="88"/>
      <c r="II13" s="88"/>
      <c r="IJ13" s="88"/>
      <c r="IK13" s="88"/>
      <c r="IL13" s="88"/>
      <c r="IM13" s="88"/>
      <c r="IN13" s="88"/>
      <c r="IO13" s="88"/>
      <c r="IP13" s="88"/>
      <c r="IQ13" s="88"/>
      <c r="IR13" s="88"/>
      <c r="IS13" s="88"/>
      <c r="IT13" s="88"/>
      <c r="IU13" s="88"/>
      <c r="IV13" s="88"/>
    </row>
    <row r="14" spans="1:256" x14ac:dyDescent="0.2">
      <c r="A14" s="78" t="s">
        <v>78</v>
      </c>
      <c r="B14" s="79" t="s">
        <v>213</v>
      </c>
      <c r="C14" s="79"/>
      <c r="D14" s="79"/>
      <c r="E14" s="93"/>
      <c r="F14" s="93"/>
      <c r="G14" s="94">
        <f>SUM(I14+K14+M14+O14+Q14+S14+U14+W14+Y14+AA14)</f>
        <v>0</v>
      </c>
      <c r="H14" s="95"/>
      <c r="I14" s="92"/>
      <c r="J14" s="96"/>
      <c r="K14" s="92"/>
      <c r="L14" s="95"/>
      <c r="M14" s="92"/>
      <c r="N14" s="95"/>
      <c r="O14" s="92"/>
      <c r="P14" s="95"/>
      <c r="Q14" s="92"/>
      <c r="R14" s="95"/>
      <c r="S14" s="92"/>
      <c r="T14" s="95"/>
      <c r="U14" s="92"/>
      <c r="V14" s="95"/>
      <c r="W14" s="92"/>
      <c r="X14" s="95"/>
      <c r="Y14" s="92"/>
      <c r="Z14" s="95"/>
      <c r="AA14" s="92"/>
      <c r="AB14" s="97"/>
      <c r="AC14" s="97"/>
      <c r="AD14" s="97"/>
      <c r="AE14" s="97"/>
      <c r="AF14" s="97"/>
      <c r="AG14" s="97"/>
      <c r="AH14" s="97"/>
      <c r="AI14" s="97"/>
      <c r="AJ14" s="97"/>
      <c r="AK14" s="97"/>
      <c r="AL14" s="97"/>
      <c r="AM14" s="97"/>
      <c r="AN14" s="97"/>
      <c r="AO14" s="97"/>
      <c r="AP14" s="97"/>
      <c r="AQ14" s="97"/>
      <c r="AR14" s="97"/>
      <c r="AS14" s="97"/>
      <c r="AT14" s="97"/>
      <c r="AU14" s="97"/>
      <c r="AV14" s="97"/>
      <c r="AW14" s="97"/>
      <c r="AX14" s="97"/>
      <c r="AY14" s="97"/>
      <c r="AZ14" s="97"/>
      <c r="BA14" s="97"/>
      <c r="BB14" s="97"/>
      <c r="BC14" s="97"/>
      <c r="BD14" s="97"/>
      <c r="BE14" s="97"/>
      <c r="BF14" s="97"/>
      <c r="BG14" s="97"/>
      <c r="BH14" s="97"/>
      <c r="BI14" s="97"/>
      <c r="BJ14" s="97"/>
      <c r="BK14" s="97"/>
      <c r="BL14" s="97"/>
      <c r="BM14" s="97"/>
      <c r="BN14" s="97"/>
      <c r="BO14" s="97"/>
      <c r="BP14" s="97"/>
      <c r="BQ14" s="97"/>
      <c r="BR14" s="97"/>
      <c r="BS14" s="97"/>
      <c r="BT14" s="97"/>
      <c r="BU14" s="97"/>
      <c r="BV14" s="97"/>
      <c r="BW14" s="97"/>
      <c r="BX14" s="97"/>
      <c r="BY14" s="97"/>
      <c r="BZ14" s="97"/>
      <c r="CA14" s="97"/>
      <c r="CB14" s="97"/>
      <c r="CC14" s="97"/>
      <c r="CD14" s="97"/>
      <c r="CE14" s="97"/>
      <c r="CF14" s="97"/>
      <c r="CG14" s="97"/>
      <c r="CH14" s="97"/>
      <c r="CI14" s="97"/>
      <c r="CJ14" s="97"/>
      <c r="CK14" s="97"/>
      <c r="CL14" s="97"/>
      <c r="CM14" s="97"/>
      <c r="CN14" s="97"/>
      <c r="CO14" s="97"/>
      <c r="CP14" s="97"/>
      <c r="CQ14" s="97"/>
      <c r="CR14" s="97"/>
      <c r="CS14" s="97"/>
      <c r="CT14" s="97"/>
      <c r="CU14" s="97"/>
      <c r="CV14" s="97"/>
      <c r="CW14" s="97"/>
      <c r="CX14" s="97"/>
      <c r="CY14" s="97"/>
      <c r="CZ14" s="97"/>
      <c r="DA14" s="97"/>
      <c r="DB14" s="97"/>
      <c r="DC14" s="97"/>
      <c r="DD14" s="97"/>
      <c r="DE14" s="97"/>
      <c r="DF14" s="97"/>
      <c r="DG14" s="97"/>
      <c r="DH14" s="97"/>
      <c r="DI14" s="97"/>
      <c r="DJ14" s="97"/>
      <c r="DK14" s="97"/>
      <c r="DL14" s="97"/>
      <c r="DM14" s="97"/>
      <c r="DN14" s="97"/>
      <c r="DO14" s="97"/>
      <c r="DP14" s="97"/>
      <c r="DQ14" s="97"/>
      <c r="DR14" s="97"/>
      <c r="DS14" s="97"/>
      <c r="DT14" s="97"/>
      <c r="DU14" s="97"/>
      <c r="DV14" s="97"/>
      <c r="DW14" s="97"/>
      <c r="DX14" s="97"/>
      <c r="DY14" s="97"/>
      <c r="DZ14" s="97"/>
      <c r="EA14" s="97"/>
      <c r="EB14" s="97"/>
      <c r="EC14" s="97"/>
      <c r="ED14" s="97"/>
      <c r="EE14" s="97"/>
      <c r="EF14" s="97"/>
      <c r="EG14" s="97"/>
      <c r="EH14" s="97"/>
      <c r="EI14" s="97"/>
      <c r="EJ14" s="97"/>
      <c r="EK14" s="97"/>
      <c r="EL14" s="97"/>
      <c r="EM14" s="97"/>
      <c r="EN14" s="97"/>
      <c r="EO14" s="97"/>
      <c r="EP14" s="97"/>
      <c r="EQ14" s="97"/>
      <c r="ER14" s="97"/>
      <c r="ES14" s="97"/>
      <c r="ET14" s="97"/>
      <c r="EU14" s="97"/>
      <c r="EV14" s="97"/>
      <c r="EW14" s="97"/>
      <c r="EX14" s="97"/>
      <c r="EY14" s="97"/>
      <c r="EZ14" s="97"/>
      <c r="FA14" s="97"/>
      <c r="FB14" s="97"/>
      <c r="FC14" s="97"/>
      <c r="FD14" s="97"/>
      <c r="FE14" s="97"/>
      <c r="FF14" s="97"/>
      <c r="FG14" s="97"/>
      <c r="FH14" s="97"/>
      <c r="FI14" s="97"/>
      <c r="FJ14" s="97"/>
      <c r="FK14" s="97"/>
      <c r="FL14" s="97"/>
      <c r="FM14" s="97"/>
      <c r="FN14" s="97"/>
      <c r="FO14" s="97"/>
      <c r="FP14" s="97"/>
      <c r="FQ14" s="97"/>
      <c r="FR14" s="97"/>
      <c r="FS14" s="97"/>
      <c r="FT14" s="97"/>
      <c r="FU14" s="97"/>
      <c r="FV14" s="97"/>
      <c r="FW14" s="97"/>
      <c r="FX14" s="97"/>
      <c r="FY14" s="97"/>
      <c r="FZ14" s="98"/>
      <c r="GA14" s="88"/>
      <c r="GB14" s="88"/>
      <c r="GC14" s="88"/>
      <c r="GD14" s="88"/>
      <c r="GE14" s="88"/>
      <c r="GF14" s="88"/>
      <c r="GG14" s="88"/>
      <c r="GH14" s="88"/>
      <c r="GI14" s="88"/>
      <c r="GJ14" s="88"/>
      <c r="GK14" s="88"/>
      <c r="GL14" s="88"/>
      <c r="GM14" s="88"/>
      <c r="GN14" s="88"/>
      <c r="GO14" s="88"/>
      <c r="GP14" s="88"/>
      <c r="GQ14" s="88"/>
      <c r="GR14" s="88"/>
      <c r="GS14" s="88"/>
      <c r="GT14" s="88"/>
      <c r="GU14" s="88"/>
      <c r="GV14" s="88"/>
      <c r="GW14" s="88"/>
      <c r="GX14" s="88"/>
      <c r="GY14" s="88"/>
      <c r="GZ14" s="88"/>
      <c r="HA14" s="88"/>
      <c r="HB14" s="88"/>
      <c r="HC14" s="88"/>
      <c r="HD14" s="88"/>
      <c r="HE14" s="88"/>
      <c r="HF14" s="88"/>
      <c r="HG14" s="88"/>
      <c r="HH14" s="88"/>
      <c r="HI14" s="88"/>
      <c r="HJ14" s="88"/>
      <c r="HK14" s="88"/>
      <c r="HL14" s="88"/>
      <c r="HM14" s="88"/>
      <c r="HN14" s="88"/>
      <c r="HO14" s="88"/>
      <c r="HP14" s="88"/>
      <c r="HQ14" s="88"/>
      <c r="HR14" s="88"/>
      <c r="HS14" s="88"/>
      <c r="HT14" s="88"/>
      <c r="HU14" s="88"/>
      <c r="HV14" s="88"/>
      <c r="HW14" s="88"/>
      <c r="HX14" s="88"/>
      <c r="HY14" s="88"/>
      <c r="HZ14" s="88"/>
      <c r="IA14" s="88"/>
      <c r="IB14" s="88"/>
      <c r="IC14" s="88"/>
      <c r="ID14" s="88"/>
      <c r="IE14" s="88"/>
      <c r="IF14" s="88"/>
      <c r="IG14" s="88"/>
      <c r="IH14" s="88"/>
      <c r="II14" s="88"/>
      <c r="IJ14" s="88"/>
      <c r="IK14" s="88"/>
      <c r="IL14" s="88"/>
      <c r="IM14" s="88"/>
      <c r="IN14" s="88"/>
      <c r="IO14" s="88"/>
      <c r="IP14" s="88"/>
      <c r="IQ14" s="88"/>
      <c r="IR14" s="88"/>
      <c r="IS14" s="88"/>
      <c r="IT14" s="88"/>
      <c r="IU14" s="88"/>
      <c r="IV14" s="88"/>
    </row>
    <row r="15" spans="1:256" x14ac:dyDescent="0.2">
      <c r="B15" s="79"/>
      <c r="C15" s="79"/>
      <c r="D15" s="79"/>
      <c r="E15" s="93"/>
      <c r="F15" s="93"/>
      <c r="G15" s="99"/>
      <c r="H15" s="95"/>
      <c r="I15" s="96"/>
      <c r="J15" s="96"/>
      <c r="K15" s="96"/>
      <c r="L15" s="95"/>
      <c r="M15" s="96"/>
      <c r="N15" s="95"/>
      <c r="O15" s="96"/>
      <c r="P15" s="95"/>
      <c r="Q15" s="96"/>
      <c r="R15" s="95"/>
      <c r="S15" s="96"/>
      <c r="T15" s="95"/>
      <c r="U15" s="96"/>
      <c r="V15" s="95"/>
      <c r="W15" s="96"/>
      <c r="X15" s="95"/>
      <c r="Y15" s="96"/>
      <c r="Z15" s="95"/>
      <c r="AA15" s="96"/>
      <c r="AB15" s="97"/>
      <c r="AC15" s="97"/>
      <c r="AD15" s="97"/>
      <c r="AE15" s="97"/>
      <c r="AF15" s="97"/>
      <c r="AG15" s="97"/>
      <c r="AH15" s="97"/>
      <c r="AI15" s="97"/>
      <c r="AJ15" s="97"/>
      <c r="AK15" s="97"/>
      <c r="AL15" s="97"/>
      <c r="AM15" s="97"/>
      <c r="AN15" s="97"/>
      <c r="AO15" s="97"/>
      <c r="AP15" s="97"/>
      <c r="AQ15" s="97"/>
      <c r="AR15" s="97"/>
      <c r="AS15" s="97"/>
      <c r="AT15" s="97"/>
      <c r="AU15" s="97"/>
      <c r="AV15" s="97"/>
      <c r="AW15" s="97"/>
      <c r="AX15" s="97"/>
      <c r="AY15" s="97"/>
      <c r="AZ15" s="97"/>
      <c r="BA15" s="97"/>
      <c r="BB15" s="97"/>
      <c r="BC15" s="97"/>
      <c r="BD15" s="97"/>
      <c r="BE15" s="97"/>
      <c r="BF15" s="97"/>
      <c r="BG15" s="97"/>
      <c r="BH15" s="97"/>
      <c r="BI15" s="97"/>
      <c r="BJ15" s="97"/>
      <c r="BK15" s="97"/>
      <c r="BL15" s="97"/>
      <c r="BM15" s="97"/>
      <c r="BN15" s="97"/>
      <c r="BO15" s="97"/>
      <c r="BP15" s="97"/>
      <c r="BQ15" s="97"/>
      <c r="BR15" s="97"/>
      <c r="BS15" s="97"/>
      <c r="BT15" s="97"/>
      <c r="BU15" s="97"/>
      <c r="BV15" s="97"/>
      <c r="BW15" s="97"/>
      <c r="BX15" s="97"/>
      <c r="BY15" s="97"/>
      <c r="BZ15" s="97"/>
      <c r="CA15" s="97"/>
      <c r="CB15" s="97"/>
      <c r="CC15" s="97"/>
      <c r="CD15" s="97"/>
      <c r="CE15" s="97"/>
      <c r="CF15" s="97"/>
      <c r="CG15" s="97"/>
      <c r="CH15" s="97"/>
      <c r="CI15" s="97"/>
      <c r="CJ15" s="97"/>
      <c r="CK15" s="97"/>
      <c r="CL15" s="97"/>
      <c r="CM15" s="97"/>
      <c r="CN15" s="97"/>
      <c r="CO15" s="97"/>
      <c r="CP15" s="97"/>
      <c r="CQ15" s="97"/>
      <c r="CR15" s="97"/>
      <c r="CS15" s="97"/>
      <c r="CT15" s="97"/>
      <c r="CU15" s="97"/>
      <c r="CV15" s="97"/>
      <c r="CW15" s="97"/>
      <c r="CX15" s="97"/>
      <c r="CY15" s="97"/>
      <c r="CZ15" s="97"/>
      <c r="DA15" s="97"/>
      <c r="DB15" s="97"/>
      <c r="DC15" s="97"/>
      <c r="DD15" s="97"/>
      <c r="DE15" s="97"/>
      <c r="DF15" s="97"/>
      <c r="DG15" s="97"/>
      <c r="DH15" s="97"/>
      <c r="DI15" s="97"/>
      <c r="DJ15" s="97"/>
      <c r="DK15" s="97"/>
      <c r="DL15" s="97"/>
      <c r="DM15" s="97"/>
      <c r="DN15" s="97"/>
      <c r="DO15" s="97"/>
      <c r="DP15" s="97"/>
      <c r="DQ15" s="97"/>
      <c r="DR15" s="97"/>
      <c r="DS15" s="97"/>
      <c r="DT15" s="97"/>
      <c r="DU15" s="97"/>
      <c r="DV15" s="97"/>
      <c r="DW15" s="97"/>
      <c r="DX15" s="97"/>
      <c r="DY15" s="97"/>
      <c r="DZ15" s="97"/>
      <c r="EA15" s="97"/>
      <c r="EB15" s="97"/>
      <c r="EC15" s="97"/>
      <c r="ED15" s="97"/>
      <c r="EE15" s="97"/>
      <c r="EF15" s="97"/>
      <c r="EG15" s="97"/>
      <c r="EH15" s="97"/>
      <c r="EI15" s="97"/>
      <c r="EJ15" s="97"/>
      <c r="EK15" s="97"/>
      <c r="EL15" s="97"/>
      <c r="EM15" s="97"/>
      <c r="EN15" s="97"/>
      <c r="EO15" s="97"/>
      <c r="EP15" s="97"/>
      <c r="EQ15" s="97"/>
      <c r="ER15" s="97"/>
      <c r="ES15" s="97"/>
      <c r="ET15" s="97"/>
      <c r="EU15" s="97"/>
      <c r="EV15" s="97"/>
      <c r="EW15" s="97"/>
      <c r="EX15" s="97"/>
      <c r="EY15" s="97"/>
      <c r="EZ15" s="97"/>
      <c r="FA15" s="97"/>
      <c r="FB15" s="97"/>
      <c r="FC15" s="97"/>
      <c r="FD15" s="97"/>
      <c r="FE15" s="97"/>
      <c r="FF15" s="97"/>
      <c r="FG15" s="97"/>
      <c r="FH15" s="97"/>
      <c r="FI15" s="97"/>
      <c r="FJ15" s="97"/>
      <c r="FK15" s="97"/>
      <c r="FL15" s="97"/>
      <c r="FM15" s="97"/>
      <c r="FN15" s="97"/>
      <c r="FO15" s="97"/>
      <c r="FP15" s="97"/>
      <c r="FQ15" s="97"/>
      <c r="FR15" s="97"/>
      <c r="FS15" s="97"/>
      <c r="FT15" s="97"/>
      <c r="FU15" s="97"/>
      <c r="FV15" s="97"/>
      <c r="FW15" s="97"/>
      <c r="FX15" s="97"/>
      <c r="FY15" s="97"/>
      <c r="FZ15" s="98"/>
      <c r="GA15" s="88"/>
      <c r="GB15" s="88"/>
      <c r="GC15" s="88"/>
      <c r="GD15" s="88"/>
      <c r="GE15" s="88"/>
      <c r="GF15" s="88"/>
      <c r="GG15" s="88"/>
      <c r="GH15" s="88"/>
      <c r="GI15" s="88"/>
      <c r="GJ15" s="88"/>
      <c r="GK15" s="88"/>
      <c r="GL15" s="88"/>
      <c r="GM15" s="88"/>
      <c r="GN15" s="88"/>
      <c r="GO15" s="88"/>
      <c r="GP15" s="88"/>
      <c r="GQ15" s="88"/>
      <c r="GR15" s="88"/>
      <c r="GS15" s="88"/>
      <c r="GT15" s="88"/>
      <c r="GU15" s="88"/>
      <c r="GV15" s="88"/>
      <c r="GW15" s="88"/>
      <c r="GX15" s="88"/>
      <c r="GY15" s="88"/>
      <c r="GZ15" s="88"/>
      <c r="HA15" s="88"/>
      <c r="HB15" s="88"/>
      <c r="HC15" s="88"/>
      <c r="HD15" s="88"/>
      <c r="HE15" s="88"/>
      <c r="HF15" s="88"/>
      <c r="HG15" s="88"/>
      <c r="HH15" s="88"/>
      <c r="HI15" s="88"/>
      <c r="HJ15" s="88"/>
      <c r="HK15" s="88"/>
      <c r="HL15" s="88"/>
      <c r="HM15" s="88"/>
      <c r="HN15" s="88"/>
      <c r="HO15" s="88"/>
      <c r="HP15" s="88"/>
      <c r="HQ15" s="88"/>
      <c r="HR15" s="88"/>
      <c r="HS15" s="88"/>
      <c r="HT15" s="88"/>
      <c r="HU15" s="88"/>
      <c r="HV15" s="88"/>
      <c r="HW15" s="88"/>
      <c r="HX15" s="88"/>
      <c r="HY15" s="88"/>
      <c r="HZ15" s="88"/>
      <c r="IA15" s="88"/>
      <c r="IB15" s="88"/>
      <c r="IC15" s="88"/>
      <c r="ID15" s="88"/>
      <c r="IE15" s="88"/>
      <c r="IF15" s="88"/>
      <c r="IG15" s="88"/>
      <c r="IH15" s="88"/>
      <c r="II15" s="88"/>
      <c r="IJ15" s="88"/>
      <c r="IK15" s="88"/>
      <c r="IL15" s="88"/>
      <c r="IM15" s="88"/>
      <c r="IN15" s="88"/>
      <c r="IO15" s="88"/>
      <c r="IP15" s="88"/>
      <c r="IQ15" s="88"/>
      <c r="IR15" s="88"/>
      <c r="IS15" s="88"/>
      <c r="IT15" s="88"/>
      <c r="IU15" s="88"/>
      <c r="IV15" s="88"/>
    </row>
    <row r="16" spans="1:256" x14ac:dyDescent="0.2">
      <c r="A16" s="78" t="s">
        <v>79</v>
      </c>
      <c r="B16" s="79" t="s">
        <v>214</v>
      </c>
      <c r="C16" s="79"/>
      <c r="D16" s="79"/>
      <c r="E16" s="93"/>
      <c r="F16" s="93"/>
      <c r="G16" s="94">
        <f>SUM(I16+K16+M16+O16+Q16+S16+U16+W16+Y16+AA16)</f>
        <v>0</v>
      </c>
      <c r="H16" s="95"/>
      <c r="I16" s="92"/>
      <c r="J16" s="96"/>
      <c r="K16" s="92"/>
      <c r="L16" s="95"/>
      <c r="M16" s="92"/>
      <c r="N16" s="95"/>
      <c r="O16" s="92"/>
      <c r="P16" s="95"/>
      <c r="Q16" s="92"/>
      <c r="R16" s="95"/>
      <c r="S16" s="92"/>
      <c r="T16" s="95"/>
      <c r="U16" s="92"/>
      <c r="V16" s="95"/>
      <c r="W16" s="92"/>
      <c r="X16" s="95"/>
      <c r="Y16" s="92"/>
      <c r="Z16" s="95"/>
      <c r="AA16" s="92"/>
      <c r="AB16" s="97"/>
      <c r="AC16" s="97"/>
      <c r="AD16" s="97"/>
      <c r="AE16" s="97"/>
      <c r="AF16" s="97"/>
      <c r="AG16" s="97"/>
      <c r="AH16" s="97"/>
      <c r="AI16" s="97"/>
      <c r="AJ16" s="97"/>
      <c r="AK16" s="97"/>
      <c r="AL16" s="97"/>
      <c r="AM16" s="97"/>
      <c r="AN16" s="97"/>
      <c r="AO16" s="97"/>
      <c r="AP16" s="97"/>
      <c r="AQ16" s="97"/>
      <c r="AR16" s="97"/>
      <c r="AS16" s="97"/>
      <c r="AT16" s="97"/>
      <c r="AU16" s="97"/>
      <c r="AV16" s="97"/>
      <c r="AW16" s="97"/>
      <c r="AX16" s="97"/>
      <c r="AY16" s="97"/>
      <c r="AZ16" s="97"/>
      <c r="BA16" s="97"/>
      <c r="BB16" s="97"/>
      <c r="BC16" s="97"/>
      <c r="BD16" s="97"/>
      <c r="BE16" s="97"/>
      <c r="BF16" s="97"/>
      <c r="BG16" s="97"/>
      <c r="BH16" s="97"/>
      <c r="BI16" s="97"/>
      <c r="BJ16" s="97"/>
      <c r="BK16" s="97"/>
      <c r="BL16" s="97"/>
      <c r="BM16" s="97"/>
      <c r="BN16" s="97"/>
      <c r="BO16" s="97"/>
      <c r="BP16" s="97"/>
      <c r="BQ16" s="97"/>
      <c r="BR16" s="97"/>
      <c r="BS16" s="97"/>
      <c r="BT16" s="97"/>
      <c r="BU16" s="97"/>
      <c r="BV16" s="97"/>
      <c r="BW16" s="97"/>
      <c r="BX16" s="97"/>
      <c r="BY16" s="97"/>
      <c r="BZ16" s="97"/>
      <c r="CA16" s="97"/>
      <c r="CB16" s="97"/>
      <c r="CC16" s="97"/>
      <c r="CD16" s="97"/>
      <c r="CE16" s="97"/>
      <c r="CF16" s="97"/>
      <c r="CG16" s="97"/>
      <c r="CH16" s="97"/>
      <c r="CI16" s="97"/>
      <c r="CJ16" s="97"/>
      <c r="CK16" s="97"/>
      <c r="CL16" s="97"/>
      <c r="CM16" s="97"/>
      <c r="CN16" s="97"/>
      <c r="CO16" s="97"/>
      <c r="CP16" s="97"/>
      <c r="CQ16" s="97"/>
      <c r="CR16" s="97"/>
      <c r="CS16" s="97"/>
      <c r="CT16" s="97"/>
      <c r="CU16" s="97"/>
      <c r="CV16" s="97"/>
      <c r="CW16" s="97"/>
      <c r="CX16" s="97"/>
      <c r="CY16" s="97"/>
      <c r="CZ16" s="97"/>
      <c r="DA16" s="97"/>
      <c r="DB16" s="97"/>
      <c r="DC16" s="97"/>
      <c r="DD16" s="97"/>
      <c r="DE16" s="97"/>
      <c r="DF16" s="97"/>
      <c r="DG16" s="97"/>
      <c r="DH16" s="97"/>
      <c r="DI16" s="97"/>
      <c r="DJ16" s="97"/>
      <c r="DK16" s="97"/>
      <c r="DL16" s="97"/>
      <c r="DM16" s="97"/>
      <c r="DN16" s="97"/>
      <c r="DO16" s="97"/>
      <c r="DP16" s="97"/>
      <c r="DQ16" s="97"/>
      <c r="DR16" s="97"/>
      <c r="DS16" s="97"/>
      <c r="DT16" s="97"/>
      <c r="DU16" s="97"/>
      <c r="DV16" s="97"/>
      <c r="DW16" s="97"/>
      <c r="DX16" s="97"/>
      <c r="DY16" s="97"/>
      <c r="DZ16" s="97"/>
      <c r="EA16" s="97"/>
      <c r="EB16" s="97"/>
      <c r="EC16" s="97"/>
      <c r="ED16" s="97"/>
      <c r="EE16" s="97"/>
      <c r="EF16" s="97"/>
      <c r="EG16" s="97"/>
      <c r="EH16" s="97"/>
      <c r="EI16" s="97"/>
      <c r="EJ16" s="97"/>
      <c r="EK16" s="97"/>
      <c r="EL16" s="97"/>
      <c r="EM16" s="97"/>
      <c r="EN16" s="97"/>
      <c r="EO16" s="97"/>
      <c r="EP16" s="97"/>
      <c r="EQ16" s="97"/>
      <c r="ER16" s="97"/>
      <c r="ES16" s="97"/>
      <c r="ET16" s="97"/>
      <c r="EU16" s="97"/>
      <c r="EV16" s="97"/>
      <c r="EW16" s="97"/>
      <c r="EX16" s="97"/>
      <c r="EY16" s="97"/>
      <c r="EZ16" s="97"/>
      <c r="FA16" s="97"/>
      <c r="FB16" s="97"/>
      <c r="FC16" s="97"/>
      <c r="FD16" s="97"/>
      <c r="FE16" s="97"/>
      <c r="FF16" s="97"/>
      <c r="FG16" s="97"/>
      <c r="FH16" s="97"/>
      <c r="FI16" s="97"/>
      <c r="FJ16" s="97"/>
      <c r="FK16" s="97"/>
      <c r="FL16" s="97"/>
      <c r="FM16" s="97"/>
      <c r="FN16" s="97"/>
      <c r="FO16" s="97"/>
      <c r="FP16" s="97"/>
      <c r="FQ16" s="97"/>
      <c r="FR16" s="97"/>
      <c r="FS16" s="97"/>
      <c r="FT16" s="97"/>
      <c r="FU16" s="97"/>
      <c r="FV16" s="97"/>
      <c r="FW16" s="97"/>
      <c r="FX16" s="97"/>
      <c r="FY16" s="97"/>
      <c r="FZ16" s="98"/>
      <c r="GA16" s="88"/>
      <c r="GB16" s="88"/>
      <c r="GC16" s="88"/>
      <c r="GD16" s="88"/>
      <c r="GE16" s="88"/>
      <c r="GF16" s="88"/>
      <c r="GG16" s="88"/>
      <c r="GH16" s="88"/>
      <c r="GI16" s="88"/>
      <c r="GJ16" s="88"/>
      <c r="GK16" s="88"/>
      <c r="GL16" s="88"/>
      <c r="GM16" s="88"/>
      <c r="GN16" s="88"/>
      <c r="GO16" s="88"/>
      <c r="GP16" s="88"/>
      <c r="GQ16" s="88"/>
      <c r="GR16" s="88"/>
      <c r="GS16" s="88"/>
      <c r="GT16" s="88"/>
      <c r="GU16" s="88"/>
      <c r="GV16" s="88"/>
      <c r="GW16" s="88"/>
      <c r="GX16" s="88"/>
      <c r="GY16" s="88"/>
      <c r="GZ16" s="88"/>
      <c r="HA16" s="88"/>
      <c r="HB16" s="88"/>
      <c r="HC16" s="88"/>
      <c r="HD16" s="88"/>
      <c r="HE16" s="88"/>
      <c r="HF16" s="88"/>
      <c r="HG16" s="88"/>
      <c r="HH16" s="88"/>
      <c r="HI16" s="88"/>
      <c r="HJ16" s="88"/>
      <c r="HK16" s="88"/>
      <c r="HL16" s="88"/>
      <c r="HM16" s="88"/>
      <c r="HN16" s="88"/>
      <c r="HO16" s="88"/>
      <c r="HP16" s="88"/>
      <c r="HQ16" s="88"/>
      <c r="HR16" s="88"/>
      <c r="HS16" s="88"/>
      <c r="HT16" s="88"/>
      <c r="HU16" s="88"/>
      <c r="HV16" s="88"/>
      <c r="HW16" s="88"/>
      <c r="HX16" s="88"/>
      <c r="HY16" s="88"/>
      <c r="HZ16" s="88"/>
      <c r="IA16" s="88"/>
      <c r="IB16" s="88"/>
      <c r="IC16" s="88"/>
      <c r="ID16" s="88"/>
      <c r="IE16" s="88"/>
      <c r="IF16" s="88"/>
      <c r="IG16" s="88"/>
      <c r="IH16" s="88"/>
      <c r="II16" s="88"/>
      <c r="IJ16" s="88"/>
      <c r="IK16" s="88"/>
      <c r="IL16" s="88"/>
      <c r="IM16" s="88"/>
      <c r="IN16" s="88"/>
      <c r="IO16" s="88"/>
      <c r="IP16" s="88"/>
      <c r="IQ16" s="88"/>
      <c r="IR16" s="88"/>
      <c r="IS16" s="88"/>
      <c r="IT16" s="88"/>
      <c r="IU16" s="88"/>
      <c r="IV16" s="88"/>
    </row>
    <row r="17" spans="1:256" x14ac:dyDescent="0.2">
      <c r="B17" s="79"/>
      <c r="C17" s="79"/>
      <c r="D17" s="79"/>
      <c r="E17" s="93"/>
      <c r="F17" s="93"/>
      <c r="G17" s="95"/>
      <c r="H17" s="95"/>
      <c r="I17" s="95"/>
      <c r="J17" s="95"/>
      <c r="K17" s="95"/>
      <c r="L17" s="95"/>
      <c r="M17" s="95"/>
      <c r="N17" s="95"/>
      <c r="O17" s="95"/>
      <c r="P17" s="95"/>
      <c r="Q17" s="95"/>
      <c r="R17" s="95"/>
      <c r="S17" s="95"/>
      <c r="T17" s="95"/>
      <c r="U17" s="95"/>
      <c r="V17" s="95"/>
      <c r="W17" s="95"/>
      <c r="X17" s="95"/>
      <c r="Y17" s="95"/>
      <c r="Z17" s="95"/>
      <c r="AA17" s="95"/>
      <c r="AB17" s="97"/>
      <c r="AC17" s="97"/>
      <c r="AD17" s="97"/>
      <c r="AE17" s="97"/>
      <c r="AF17" s="97"/>
      <c r="AG17" s="97"/>
      <c r="AH17" s="97"/>
      <c r="AI17" s="97"/>
      <c r="AJ17" s="97"/>
      <c r="AK17" s="97"/>
      <c r="AL17" s="97"/>
      <c r="AM17" s="97"/>
      <c r="AN17" s="97"/>
      <c r="AO17" s="97"/>
      <c r="AP17" s="97"/>
      <c r="AQ17" s="97"/>
      <c r="AR17" s="97"/>
      <c r="AS17" s="97"/>
      <c r="AT17" s="97"/>
      <c r="AU17" s="97"/>
      <c r="AV17" s="97"/>
      <c r="AW17" s="97"/>
      <c r="AX17" s="97"/>
      <c r="AY17" s="97"/>
      <c r="AZ17" s="97"/>
      <c r="BA17" s="97"/>
      <c r="BB17" s="97"/>
      <c r="BC17" s="97"/>
      <c r="BD17" s="97"/>
      <c r="BE17" s="97"/>
      <c r="BF17" s="97"/>
      <c r="BG17" s="97"/>
      <c r="BH17" s="97"/>
      <c r="BI17" s="97"/>
      <c r="BJ17" s="97"/>
      <c r="BK17" s="97"/>
      <c r="BL17" s="97"/>
      <c r="BM17" s="97"/>
      <c r="BN17" s="97"/>
      <c r="BO17" s="97"/>
      <c r="BP17" s="97"/>
      <c r="BQ17" s="97"/>
      <c r="BR17" s="97"/>
      <c r="BS17" s="97"/>
      <c r="BT17" s="97"/>
      <c r="BU17" s="97"/>
      <c r="BV17" s="97"/>
      <c r="BW17" s="97"/>
      <c r="BX17" s="97"/>
      <c r="BY17" s="97"/>
      <c r="BZ17" s="97"/>
      <c r="CA17" s="97"/>
      <c r="CB17" s="97"/>
      <c r="CC17" s="97"/>
      <c r="CD17" s="97"/>
      <c r="CE17" s="97"/>
      <c r="CF17" s="97"/>
      <c r="CG17" s="97"/>
      <c r="CH17" s="97"/>
      <c r="CI17" s="97"/>
      <c r="CJ17" s="97"/>
      <c r="CK17" s="97"/>
      <c r="CL17" s="97"/>
      <c r="CM17" s="97"/>
      <c r="CN17" s="97"/>
      <c r="CO17" s="97"/>
      <c r="CP17" s="97"/>
      <c r="CQ17" s="97"/>
      <c r="CR17" s="97"/>
      <c r="CS17" s="97"/>
      <c r="CT17" s="97"/>
      <c r="CU17" s="97"/>
      <c r="CV17" s="97"/>
      <c r="CW17" s="97"/>
      <c r="CX17" s="97"/>
      <c r="CY17" s="97"/>
      <c r="CZ17" s="97"/>
      <c r="DA17" s="97"/>
      <c r="DB17" s="97"/>
      <c r="DC17" s="97"/>
      <c r="DD17" s="97"/>
      <c r="DE17" s="97"/>
      <c r="DF17" s="97"/>
      <c r="DG17" s="97"/>
      <c r="DH17" s="97"/>
      <c r="DI17" s="97"/>
      <c r="DJ17" s="97"/>
      <c r="DK17" s="97"/>
      <c r="DL17" s="97"/>
      <c r="DM17" s="97"/>
      <c r="DN17" s="97"/>
      <c r="DO17" s="97"/>
      <c r="DP17" s="97"/>
      <c r="DQ17" s="97"/>
      <c r="DR17" s="97"/>
      <c r="DS17" s="97"/>
      <c r="DT17" s="97"/>
      <c r="DU17" s="97"/>
      <c r="DV17" s="97"/>
      <c r="DW17" s="97"/>
      <c r="DX17" s="97"/>
      <c r="DY17" s="97"/>
      <c r="DZ17" s="97"/>
      <c r="EA17" s="97"/>
      <c r="EB17" s="97"/>
      <c r="EC17" s="97"/>
      <c r="ED17" s="97"/>
      <c r="EE17" s="97"/>
      <c r="EF17" s="97"/>
      <c r="EG17" s="97"/>
      <c r="EH17" s="97"/>
      <c r="EI17" s="97"/>
      <c r="EJ17" s="97"/>
      <c r="EK17" s="97"/>
      <c r="EL17" s="97"/>
      <c r="EM17" s="97"/>
      <c r="EN17" s="97"/>
      <c r="EO17" s="97"/>
      <c r="EP17" s="97"/>
      <c r="EQ17" s="97"/>
      <c r="ER17" s="97"/>
      <c r="ES17" s="97"/>
      <c r="ET17" s="97"/>
      <c r="EU17" s="97"/>
      <c r="EV17" s="97"/>
      <c r="EW17" s="97"/>
      <c r="EX17" s="97"/>
      <c r="EY17" s="97"/>
      <c r="EZ17" s="97"/>
      <c r="FA17" s="97"/>
      <c r="FB17" s="97"/>
      <c r="FC17" s="97"/>
      <c r="FD17" s="97"/>
      <c r="FE17" s="97"/>
      <c r="FF17" s="97"/>
      <c r="FG17" s="97"/>
      <c r="FH17" s="97"/>
      <c r="FI17" s="97"/>
      <c r="FJ17" s="97"/>
      <c r="FK17" s="97"/>
      <c r="FL17" s="97"/>
      <c r="FM17" s="97"/>
      <c r="FN17" s="97"/>
      <c r="FO17" s="97"/>
      <c r="FP17" s="97"/>
      <c r="FQ17" s="97"/>
      <c r="FR17" s="97"/>
      <c r="FS17" s="97"/>
      <c r="FT17" s="97"/>
      <c r="FU17" s="97"/>
      <c r="FV17" s="97"/>
      <c r="FW17" s="97"/>
      <c r="FX17" s="97"/>
      <c r="FY17" s="97"/>
      <c r="FZ17" s="98"/>
      <c r="GA17" s="88"/>
      <c r="GB17" s="88"/>
      <c r="GC17" s="88"/>
      <c r="GD17" s="88"/>
      <c r="GE17" s="88"/>
      <c r="GF17" s="88"/>
      <c r="GG17" s="88"/>
      <c r="GH17" s="88"/>
      <c r="GI17" s="88"/>
      <c r="GJ17" s="88"/>
      <c r="GK17" s="88"/>
      <c r="GL17" s="88"/>
      <c r="GM17" s="88"/>
      <c r="GN17" s="88"/>
      <c r="GO17" s="88"/>
      <c r="GP17" s="88"/>
      <c r="GQ17" s="88"/>
      <c r="GR17" s="88"/>
      <c r="GS17" s="88"/>
      <c r="GT17" s="88"/>
      <c r="GU17" s="88"/>
      <c r="GV17" s="88"/>
      <c r="GW17" s="88"/>
      <c r="GX17" s="88"/>
      <c r="GY17" s="88"/>
      <c r="GZ17" s="88"/>
      <c r="HA17" s="88"/>
      <c r="HB17" s="88"/>
      <c r="HC17" s="88"/>
      <c r="HD17" s="88"/>
      <c r="HE17" s="88"/>
      <c r="HF17" s="88"/>
      <c r="HG17" s="88"/>
      <c r="HH17" s="88"/>
      <c r="HI17" s="88"/>
      <c r="HJ17" s="88"/>
      <c r="HK17" s="88"/>
      <c r="HL17" s="88"/>
      <c r="HM17" s="88"/>
      <c r="HN17" s="88"/>
      <c r="HO17" s="88"/>
      <c r="HP17" s="88"/>
      <c r="HQ17" s="88"/>
      <c r="HR17" s="88"/>
      <c r="HS17" s="88"/>
      <c r="HT17" s="88"/>
      <c r="HU17" s="88"/>
      <c r="HV17" s="88"/>
      <c r="HW17" s="88"/>
      <c r="HX17" s="88"/>
      <c r="HY17" s="88"/>
      <c r="HZ17" s="88"/>
      <c r="IA17" s="88"/>
      <c r="IB17" s="88"/>
      <c r="IC17" s="88"/>
      <c r="ID17" s="88"/>
      <c r="IE17" s="88"/>
      <c r="IF17" s="88"/>
      <c r="IG17" s="88"/>
      <c r="IH17" s="88"/>
      <c r="II17" s="88"/>
      <c r="IJ17" s="88"/>
      <c r="IK17" s="88"/>
      <c r="IL17" s="88"/>
      <c r="IM17" s="88"/>
      <c r="IN17" s="88"/>
      <c r="IO17" s="88"/>
      <c r="IP17" s="88"/>
      <c r="IQ17" s="88"/>
      <c r="IR17" s="88"/>
      <c r="IS17" s="88"/>
      <c r="IT17" s="88"/>
      <c r="IU17" s="88"/>
      <c r="IV17" s="88"/>
    </row>
    <row r="18" spans="1:256" x14ac:dyDescent="0.2">
      <c r="A18" s="78" t="s">
        <v>80</v>
      </c>
      <c r="B18" s="100" t="s">
        <v>66</v>
      </c>
      <c r="C18" s="100"/>
      <c r="D18" s="100"/>
      <c r="E18" s="101"/>
      <c r="F18" s="101"/>
      <c r="G18" s="94">
        <f>SUM(I18+K18+M18+O18+Q18+S18+U18+W18+Y18+AA18)</f>
        <v>0</v>
      </c>
      <c r="H18" s="95"/>
      <c r="I18" s="92"/>
      <c r="J18" s="96"/>
      <c r="K18" s="92"/>
      <c r="L18" s="95"/>
      <c r="M18" s="92"/>
      <c r="N18" s="95"/>
      <c r="O18" s="92"/>
      <c r="P18" s="95"/>
      <c r="Q18" s="92"/>
      <c r="R18" s="95"/>
      <c r="S18" s="92"/>
      <c r="T18" s="95"/>
      <c r="U18" s="92"/>
      <c r="V18" s="95"/>
      <c r="W18" s="92"/>
      <c r="X18" s="95"/>
      <c r="Y18" s="92"/>
      <c r="Z18" s="95"/>
      <c r="AA18" s="92"/>
      <c r="AB18" s="97"/>
      <c r="AC18" s="97"/>
      <c r="AD18" s="97"/>
      <c r="AE18" s="97"/>
      <c r="AF18" s="97"/>
      <c r="AG18" s="97"/>
      <c r="AH18" s="97"/>
      <c r="AI18" s="97"/>
      <c r="AJ18" s="97"/>
      <c r="AK18" s="97"/>
      <c r="AL18" s="97"/>
      <c r="AM18" s="97"/>
      <c r="AN18" s="97"/>
      <c r="AO18" s="97"/>
      <c r="AP18" s="97"/>
      <c r="AQ18" s="97"/>
      <c r="AR18" s="97"/>
      <c r="AS18" s="97"/>
      <c r="AT18" s="97"/>
      <c r="AU18" s="97"/>
      <c r="AV18" s="97"/>
      <c r="AW18" s="97"/>
      <c r="AX18" s="97"/>
      <c r="AY18" s="97"/>
      <c r="AZ18" s="97"/>
      <c r="BA18" s="97"/>
      <c r="BB18" s="97"/>
      <c r="BC18" s="97"/>
      <c r="BD18" s="97"/>
      <c r="BE18" s="97"/>
      <c r="BF18" s="97"/>
      <c r="BG18" s="97"/>
      <c r="BH18" s="97"/>
      <c r="BI18" s="97"/>
      <c r="BJ18" s="97"/>
      <c r="BK18" s="97"/>
      <c r="BL18" s="97"/>
      <c r="BM18" s="97"/>
      <c r="BN18" s="97"/>
      <c r="BO18" s="97"/>
      <c r="BP18" s="97"/>
      <c r="BQ18" s="97"/>
      <c r="BR18" s="97"/>
      <c r="BS18" s="97"/>
      <c r="BT18" s="97"/>
      <c r="BU18" s="97"/>
      <c r="BV18" s="97"/>
      <c r="BW18" s="97"/>
      <c r="BX18" s="97"/>
      <c r="BY18" s="97"/>
      <c r="BZ18" s="97"/>
      <c r="CA18" s="97"/>
      <c r="CB18" s="97"/>
      <c r="CC18" s="97"/>
      <c r="CD18" s="97"/>
      <c r="CE18" s="97"/>
      <c r="CF18" s="97"/>
      <c r="CG18" s="97"/>
      <c r="CH18" s="97"/>
      <c r="CI18" s="97"/>
      <c r="CJ18" s="97"/>
      <c r="CK18" s="97"/>
      <c r="CL18" s="97"/>
      <c r="CM18" s="97"/>
      <c r="CN18" s="97"/>
      <c r="CO18" s="97"/>
      <c r="CP18" s="97"/>
      <c r="CQ18" s="97"/>
      <c r="CR18" s="97"/>
      <c r="CS18" s="97"/>
      <c r="CT18" s="97"/>
      <c r="CU18" s="97"/>
      <c r="CV18" s="97"/>
      <c r="CW18" s="97"/>
      <c r="CX18" s="97"/>
      <c r="CY18" s="97"/>
      <c r="CZ18" s="97"/>
      <c r="DA18" s="97"/>
      <c r="DB18" s="97"/>
      <c r="DC18" s="97"/>
      <c r="DD18" s="97"/>
      <c r="DE18" s="97"/>
      <c r="DF18" s="97"/>
      <c r="DG18" s="97"/>
      <c r="DH18" s="97"/>
      <c r="DI18" s="97"/>
      <c r="DJ18" s="97"/>
      <c r="DK18" s="97"/>
      <c r="DL18" s="97"/>
      <c r="DM18" s="97"/>
      <c r="DN18" s="97"/>
      <c r="DO18" s="97"/>
      <c r="DP18" s="97"/>
      <c r="DQ18" s="97"/>
      <c r="DR18" s="97"/>
      <c r="DS18" s="97"/>
      <c r="DT18" s="97"/>
      <c r="DU18" s="97"/>
      <c r="DV18" s="97"/>
      <c r="DW18" s="97"/>
      <c r="DX18" s="97"/>
      <c r="DY18" s="97"/>
      <c r="DZ18" s="97"/>
      <c r="EA18" s="97"/>
      <c r="EB18" s="97"/>
      <c r="EC18" s="97"/>
      <c r="ED18" s="97"/>
      <c r="EE18" s="97"/>
      <c r="EF18" s="97"/>
      <c r="EG18" s="97"/>
      <c r="EH18" s="97"/>
      <c r="EI18" s="97"/>
      <c r="EJ18" s="97"/>
      <c r="EK18" s="97"/>
      <c r="EL18" s="97"/>
      <c r="EM18" s="97"/>
      <c r="EN18" s="97"/>
      <c r="EO18" s="97"/>
      <c r="EP18" s="97"/>
      <c r="EQ18" s="97"/>
      <c r="ER18" s="97"/>
      <c r="ES18" s="97"/>
      <c r="ET18" s="97"/>
      <c r="EU18" s="97"/>
      <c r="EV18" s="97"/>
      <c r="EW18" s="97"/>
      <c r="EX18" s="97"/>
      <c r="EY18" s="97"/>
      <c r="EZ18" s="97"/>
      <c r="FA18" s="97"/>
      <c r="FB18" s="97"/>
      <c r="FC18" s="97"/>
      <c r="FD18" s="97"/>
      <c r="FE18" s="97"/>
      <c r="FF18" s="97"/>
      <c r="FG18" s="97"/>
      <c r="FH18" s="97"/>
      <c r="FI18" s="97"/>
      <c r="FJ18" s="97"/>
      <c r="FK18" s="97"/>
      <c r="FL18" s="97"/>
      <c r="FM18" s="97"/>
      <c r="FN18" s="97"/>
      <c r="FO18" s="97"/>
      <c r="FP18" s="97"/>
      <c r="FQ18" s="97"/>
      <c r="FR18" s="97"/>
      <c r="FS18" s="97"/>
      <c r="FT18" s="97"/>
      <c r="FU18" s="97"/>
      <c r="FV18" s="97"/>
      <c r="FW18" s="97"/>
      <c r="FX18" s="97"/>
      <c r="FY18" s="97"/>
      <c r="FZ18" s="98"/>
      <c r="GA18" s="88"/>
      <c r="GB18" s="88"/>
      <c r="GC18" s="88"/>
      <c r="GD18" s="88"/>
      <c r="GE18" s="88"/>
      <c r="GF18" s="88"/>
      <c r="GG18" s="88"/>
      <c r="GH18" s="88"/>
      <c r="GI18" s="88"/>
      <c r="GJ18" s="88"/>
      <c r="GK18" s="88"/>
      <c r="GL18" s="88"/>
      <c r="GM18" s="88"/>
      <c r="GN18" s="88"/>
      <c r="GO18" s="88"/>
      <c r="GP18" s="88"/>
      <c r="GQ18" s="88"/>
      <c r="GR18" s="88"/>
      <c r="GS18" s="88"/>
      <c r="GT18" s="88"/>
      <c r="GU18" s="88"/>
      <c r="GV18" s="88"/>
      <c r="GW18" s="88"/>
      <c r="GX18" s="88"/>
      <c r="GY18" s="88"/>
      <c r="GZ18" s="88"/>
      <c r="HA18" s="88"/>
      <c r="HB18" s="88"/>
      <c r="HC18" s="88"/>
      <c r="HD18" s="88"/>
      <c r="HE18" s="88"/>
      <c r="HF18" s="88"/>
      <c r="HG18" s="88"/>
      <c r="HH18" s="88"/>
      <c r="HI18" s="88"/>
      <c r="HJ18" s="88"/>
      <c r="HK18" s="88"/>
      <c r="HL18" s="88"/>
      <c r="HM18" s="88"/>
      <c r="HN18" s="88"/>
      <c r="HO18" s="88"/>
      <c r="HP18" s="88"/>
      <c r="HQ18" s="88"/>
      <c r="HR18" s="88"/>
      <c r="HS18" s="88"/>
      <c r="HT18" s="88"/>
      <c r="HU18" s="88"/>
      <c r="HV18" s="88"/>
      <c r="HW18" s="88"/>
      <c r="HX18" s="88"/>
      <c r="HY18" s="88"/>
      <c r="HZ18" s="88"/>
      <c r="IA18" s="88"/>
      <c r="IB18" s="88"/>
      <c r="IC18" s="88"/>
      <c r="ID18" s="88"/>
      <c r="IE18" s="88"/>
      <c r="IF18" s="88"/>
      <c r="IG18" s="88"/>
      <c r="IH18" s="88"/>
      <c r="II18" s="88"/>
      <c r="IJ18" s="88"/>
      <c r="IK18" s="88"/>
      <c r="IL18" s="88"/>
      <c r="IM18" s="88"/>
      <c r="IN18" s="88"/>
      <c r="IO18" s="88"/>
      <c r="IP18" s="88"/>
      <c r="IQ18" s="88"/>
      <c r="IR18" s="88"/>
      <c r="IS18" s="88"/>
      <c r="IT18" s="88"/>
      <c r="IU18" s="88"/>
      <c r="IV18" s="88"/>
    </row>
    <row r="19" spans="1:256" x14ac:dyDescent="0.2">
      <c r="B19" s="87"/>
      <c r="C19" s="87"/>
      <c r="D19" s="87"/>
      <c r="E19" s="102"/>
      <c r="F19" s="102"/>
      <c r="G19" s="95"/>
      <c r="H19" s="95"/>
      <c r="I19" s="95"/>
      <c r="J19" s="95"/>
      <c r="K19" s="95"/>
      <c r="L19" s="95"/>
      <c r="M19" s="95"/>
      <c r="N19" s="95"/>
      <c r="O19" s="95"/>
      <c r="P19" s="95"/>
      <c r="Q19" s="95"/>
      <c r="R19" s="95"/>
      <c r="S19" s="95"/>
      <c r="T19" s="95"/>
      <c r="U19" s="95"/>
      <c r="V19" s="95"/>
      <c r="W19" s="95"/>
      <c r="X19" s="95"/>
      <c r="Y19" s="95"/>
      <c r="Z19" s="95"/>
      <c r="AA19" s="95"/>
      <c r="AB19" s="97"/>
      <c r="AC19" s="97"/>
      <c r="AD19" s="97"/>
      <c r="AE19" s="97"/>
      <c r="AF19" s="97"/>
      <c r="AG19" s="97"/>
      <c r="AH19" s="97"/>
      <c r="AI19" s="97"/>
      <c r="AJ19" s="97"/>
      <c r="AK19" s="97"/>
      <c r="AL19" s="97"/>
      <c r="AM19" s="97"/>
      <c r="AN19" s="97"/>
      <c r="AO19" s="97"/>
      <c r="AP19" s="97"/>
      <c r="AQ19" s="97"/>
      <c r="AR19" s="97"/>
      <c r="AS19" s="97"/>
      <c r="AT19" s="97"/>
      <c r="AU19" s="97"/>
      <c r="AV19" s="97"/>
      <c r="AW19" s="97"/>
      <c r="AX19" s="97"/>
      <c r="AY19" s="97"/>
      <c r="AZ19" s="97"/>
      <c r="BA19" s="97"/>
      <c r="BB19" s="97"/>
      <c r="BC19" s="97"/>
      <c r="BD19" s="97"/>
      <c r="BE19" s="97"/>
      <c r="BF19" s="97"/>
      <c r="BG19" s="97"/>
      <c r="BH19" s="97"/>
      <c r="BI19" s="97"/>
      <c r="BJ19" s="97"/>
      <c r="BK19" s="97"/>
      <c r="BL19" s="97"/>
      <c r="BM19" s="97"/>
      <c r="BN19" s="97"/>
      <c r="BO19" s="97"/>
      <c r="BP19" s="97"/>
      <c r="BQ19" s="97"/>
      <c r="BR19" s="97"/>
      <c r="BS19" s="97"/>
      <c r="BT19" s="97"/>
      <c r="BU19" s="97"/>
      <c r="BV19" s="97"/>
      <c r="BW19" s="97"/>
      <c r="BX19" s="97"/>
      <c r="BY19" s="97"/>
      <c r="BZ19" s="97"/>
      <c r="CA19" s="97"/>
      <c r="CB19" s="97"/>
      <c r="CC19" s="97"/>
      <c r="CD19" s="97"/>
      <c r="CE19" s="97"/>
      <c r="CF19" s="97"/>
      <c r="CG19" s="97"/>
      <c r="CH19" s="97"/>
      <c r="CI19" s="97"/>
      <c r="CJ19" s="97"/>
      <c r="CK19" s="97"/>
      <c r="CL19" s="97"/>
      <c r="CM19" s="97"/>
      <c r="CN19" s="97"/>
      <c r="CO19" s="97"/>
      <c r="CP19" s="97"/>
      <c r="CQ19" s="97"/>
      <c r="CR19" s="97"/>
      <c r="CS19" s="97"/>
      <c r="CT19" s="97"/>
      <c r="CU19" s="97"/>
      <c r="CV19" s="97"/>
      <c r="CW19" s="97"/>
      <c r="CX19" s="97"/>
      <c r="CY19" s="97"/>
      <c r="CZ19" s="97"/>
      <c r="DA19" s="97"/>
      <c r="DB19" s="97"/>
      <c r="DC19" s="97"/>
      <c r="DD19" s="97"/>
      <c r="DE19" s="97"/>
      <c r="DF19" s="97"/>
      <c r="DG19" s="97"/>
      <c r="DH19" s="97"/>
      <c r="DI19" s="97"/>
      <c r="DJ19" s="97"/>
      <c r="DK19" s="97"/>
      <c r="DL19" s="97"/>
      <c r="DM19" s="97"/>
      <c r="DN19" s="97"/>
      <c r="DO19" s="97"/>
      <c r="DP19" s="97"/>
      <c r="DQ19" s="97"/>
      <c r="DR19" s="97"/>
      <c r="DS19" s="97"/>
      <c r="DT19" s="97"/>
      <c r="DU19" s="97"/>
      <c r="DV19" s="97"/>
      <c r="DW19" s="97"/>
      <c r="DX19" s="97"/>
      <c r="DY19" s="97"/>
      <c r="DZ19" s="97"/>
      <c r="EA19" s="97"/>
      <c r="EB19" s="97"/>
      <c r="EC19" s="97"/>
      <c r="ED19" s="97"/>
      <c r="EE19" s="97"/>
      <c r="EF19" s="97"/>
      <c r="EG19" s="97"/>
      <c r="EH19" s="97"/>
      <c r="EI19" s="97"/>
      <c r="EJ19" s="97"/>
      <c r="EK19" s="97"/>
      <c r="EL19" s="97"/>
      <c r="EM19" s="97"/>
      <c r="EN19" s="97"/>
      <c r="EO19" s="97"/>
      <c r="EP19" s="97"/>
      <c r="EQ19" s="97"/>
      <c r="ER19" s="97"/>
      <c r="ES19" s="97"/>
      <c r="ET19" s="97"/>
      <c r="EU19" s="97"/>
      <c r="EV19" s="97"/>
      <c r="EW19" s="97"/>
      <c r="EX19" s="97"/>
      <c r="EY19" s="97"/>
      <c r="EZ19" s="97"/>
      <c r="FA19" s="97"/>
      <c r="FB19" s="97"/>
      <c r="FC19" s="97"/>
      <c r="FD19" s="97"/>
      <c r="FE19" s="97"/>
      <c r="FF19" s="97"/>
      <c r="FG19" s="97"/>
      <c r="FH19" s="97"/>
      <c r="FI19" s="97"/>
      <c r="FJ19" s="97"/>
      <c r="FK19" s="97"/>
      <c r="FL19" s="97"/>
      <c r="FM19" s="97"/>
      <c r="FN19" s="97"/>
      <c r="FO19" s="97"/>
      <c r="FP19" s="97"/>
      <c r="FQ19" s="97"/>
      <c r="FR19" s="97"/>
      <c r="FS19" s="97"/>
      <c r="FT19" s="97"/>
      <c r="FU19" s="97"/>
      <c r="FV19" s="97"/>
      <c r="FW19" s="97"/>
      <c r="FX19" s="97"/>
      <c r="FY19" s="97"/>
      <c r="FZ19" s="98"/>
      <c r="GA19" s="88"/>
      <c r="GB19" s="88"/>
      <c r="GC19" s="88"/>
      <c r="GD19" s="88"/>
      <c r="GE19" s="88"/>
      <c r="GF19" s="88"/>
      <c r="GG19" s="88"/>
      <c r="GH19" s="88"/>
      <c r="GI19" s="88"/>
      <c r="GJ19" s="88"/>
      <c r="GK19" s="88"/>
      <c r="GL19" s="88"/>
      <c r="GM19" s="88"/>
      <c r="GN19" s="88"/>
      <c r="GO19" s="88"/>
      <c r="GP19" s="88"/>
      <c r="GQ19" s="88"/>
      <c r="GR19" s="88"/>
      <c r="GS19" s="88"/>
      <c r="GT19" s="88"/>
      <c r="GU19" s="88"/>
      <c r="GV19" s="88"/>
      <c r="GW19" s="88"/>
      <c r="GX19" s="88"/>
      <c r="GY19" s="88"/>
      <c r="GZ19" s="88"/>
      <c r="HA19" s="88"/>
      <c r="HB19" s="88"/>
      <c r="HC19" s="88"/>
      <c r="HD19" s="88"/>
      <c r="HE19" s="88"/>
      <c r="HF19" s="88"/>
      <c r="HG19" s="88"/>
      <c r="HH19" s="88"/>
      <c r="HI19" s="88"/>
      <c r="HJ19" s="88"/>
      <c r="HK19" s="88"/>
      <c r="HL19" s="88"/>
      <c r="HM19" s="88"/>
      <c r="HN19" s="88"/>
      <c r="HO19" s="88"/>
      <c r="HP19" s="88"/>
      <c r="HQ19" s="88"/>
      <c r="HR19" s="88"/>
      <c r="HS19" s="88"/>
      <c r="HT19" s="88"/>
      <c r="HU19" s="88"/>
      <c r="HV19" s="88"/>
      <c r="HW19" s="88"/>
      <c r="HX19" s="88"/>
      <c r="HY19" s="88"/>
      <c r="HZ19" s="88"/>
      <c r="IA19" s="88"/>
      <c r="IB19" s="88"/>
      <c r="IC19" s="88"/>
      <c r="ID19" s="88"/>
      <c r="IE19" s="88"/>
      <c r="IF19" s="88"/>
      <c r="IG19" s="88"/>
      <c r="IH19" s="88"/>
      <c r="II19" s="88"/>
      <c r="IJ19" s="88"/>
      <c r="IK19" s="88"/>
      <c r="IL19" s="88"/>
      <c r="IM19" s="88"/>
      <c r="IN19" s="88"/>
      <c r="IO19" s="88"/>
      <c r="IP19" s="88"/>
      <c r="IQ19" s="88"/>
      <c r="IR19" s="88"/>
      <c r="IS19" s="88"/>
      <c r="IT19" s="88"/>
      <c r="IU19" s="88"/>
      <c r="IV19" s="88"/>
    </row>
    <row r="20" spans="1:256" x14ac:dyDescent="0.2">
      <c r="A20" s="75" t="s">
        <v>239</v>
      </c>
      <c r="B20" s="86" t="s">
        <v>215</v>
      </c>
      <c r="C20" s="86"/>
      <c r="D20" s="79"/>
      <c r="E20" s="93"/>
      <c r="F20" s="93"/>
      <c r="G20" s="94">
        <f>SUM(I20+K20+M20+O20+Q20+S20+U20+W20+Y20+AA20)</f>
        <v>0</v>
      </c>
      <c r="H20" s="95"/>
      <c r="I20" s="94">
        <f>SUM(I6+I8+I10+I12+I14+I16+I18)</f>
        <v>0</v>
      </c>
      <c r="J20" s="99"/>
      <c r="K20" s="94">
        <f>SUM(K6+K8+K10+K12+K14+K16+K18)</f>
        <v>0</v>
      </c>
      <c r="L20" s="95"/>
      <c r="M20" s="94">
        <f>SUM(M6+M8+M10+M12+M14+M16+M18)</f>
        <v>0</v>
      </c>
      <c r="N20" s="95"/>
      <c r="O20" s="94">
        <f>SUM(O6+O8+O10+O12+O14+O16+O18)</f>
        <v>0</v>
      </c>
      <c r="P20" s="95"/>
      <c r="Q20" s="94">
        <f>SUM(Q6+Q8+Q10+Q12+Q14+Q16+Q18)</f>
        <v>0</v>
      </c>
      <c r="R20" s="95"/>
      <c r="S20" s="94">
        <f>SUM(S6+S8+S10+S12+S14+S16+S18)</f>
        <v>0</v>
      </c>
      <c r="T20" s="95"/>
      <c r="U20" s="94">
        <f>SUM(U6+U8+U10+U12+U14+U16+U18)</f>
        <v>0</v>
      </c>
      <c r="V20" s="95"/>
      <c r="W20" s="94">
        <f>SUM(W6+W8+W10+W12+W14+W16+W18)</f>
        <v>0</v>
      </c>
      <c r="X20" s="95"/>
      <c r="Y20" s="94">
        <f>SUM(Y6+Y8+Y10+Y12+Y14+Y16+Y18)</f>
        <v>0</v>
      </c>
      <c r="Z20" s="95"/>
      <c r="AA20" s="94">
        <f>SUM(AA6+AA8+AA10+AA12+AA14+AA16+AA18)</f>
        <v>0</v>
      </c>
      <c r="AB20" s="97"/>
      <c r="AC20" s="97"/>
      <c r="AD20" s="97"/>
      <c r="AE20" s="97"/>
      <c r="AF20" s="97"/>
      <c r="AG20" s="97"/>
      <c r="AH20" s="97"/>
      <c r="AI20" s="97"/>
      <c r="AJ20" s="97"/>
      <c r="AK20" s="97"/>
      <c r="AL20" s="97"/>
      <c r="AM20" s="97"/>
      <c r="AN20" s="97"/>
      <c r="AO20" s="97"/>
      <c r="AP20" s="97"/>
      <c r="AQ20" s="97"/>
      <c r="AR20" s="97"/>
      <c r="AS20" s="97"/>
      <c r="AT20" s="97"/>
      <c r="AU20" s="97"/>
      <c r="AV20" s="97"/>
      <c r="AW20" s="97"/>
      <c r="AX20" s="97"/>
      <c r="AY20" s="97"/>
      <c r="AZ20" s="97"/>
      <c r="BA20" s="97"/>
      <c r="BB20" s="97"/>
      <c r="BC20" s="97"/>
      <c r="BD20" s="97"/>
      <c r="BE20" s="97"/>
      <c r="BF20" s="97"/>
      <c r="BG20" s="97"/>
      <c r="BH20" s="97"/>
      <c r="BI20" s="97"/>
      <c r="BJ20" s="97"/>
      <c r="BK20" s="97"/>
      <c r="BL20" s="97"/>
      <c r="BM20" s="97"/>
      <c r="BN20" s="97"/>
      <c r="BO20" s="97"/>
      <c r="BP20" s="97"/>
      <c r="BQ20" s="97"/>
      <c r="BR20" s="97"/>
      <c r="BS20" s="97"/>
      <c r="BT20" s="97"/>
      <c r="BU20" s="97"/>
      <c r="BV20" s="97"/>
      <c r="BW20" s="97"/>
      <c r="BX20" s="97"/>
      <c r="BY20" s="97"/>
      <c r="BZ20" s="97"/>
      <c r="CA20" s="97"/>
      <c r="CB20" s="97"/>
      <c r="CC20" s="97"/>
      <c r="CD20" s="97"/>
      <c r="CE20" s="97"/>
      <c r="CF20" s="97"/>
      <c r="CG20" s="97"/>
      <c r="CH20" s="97"/>
      <c r="CI20" s="97"/>
      <c r="CJ20" s="97"/>
      <c r="CK20" s="97"/>
      <c r="CL20" s="97"/>
      <c r="CM20" s="97"/>
      <c r="CN20" s="97"/>
      <c r="CO20" s="97"/>
      <c r="CP20" s="97"/>
      <c r="CQ20" s="97"/>
      <c r="CR20" s="97"/>
      <c r="CS20" s="97"/>
      <c r="CT20" s="97"/>
      <c r="CU20" s="97"/>
      <c r="CV20" s="97"/>
      <c r="CW20" s="97"/>
      <c r="CX20" s="97"/>
      <c r="CY20" s="97"/>
      <c r="CZ20" s="97"/>
      <c r="DA20" s="97"/>
      <c r="DB20" s="97"/>
      <c r="DC20" s="97"/>
      <c r="DD20" s="97"/>
      <c r="DE20" s="97"/>
      <c r="DF20" s="97"/>
      <c r="DG20" s="97"/>
      <c r="DH20" s="97"/>
      <c r="DI20" s="97"/>
      <c r="DJ20" s="97"/>
      <c r="DK20" s="97"/>
      <c r="DL20" s="97"/>
      <c r="DM20" s="97"/>
      <c r="DN20" s="97"/>
      <c r="DO20" s="97"/>
      <c r="DP20" s="97"/>
      <c r="DQ20" s="97"/>
      <c r="DR20" s="97"/>
      <c r="DS20" s="97"/>
      <c r="DT20" s="97"/>
      <c r="DU20" s="97"/>
      <c r="DV20" s="97"/>
      <c r="DW20" s="97"/>
      <c r="DX20" s="97"/>
      <c r="DY20" s="97"/>
      <c r="DZ20" s="97"/>
      <c r="EA20" s="97"/>
      <c r="EB20" s="97"/>
      <c r="EC20" s="97"/>
      <c r="ED20" s="97"/>
      <c r="EE20" s="97"/>
      <c r="EF20" s="97"/>
      <c r="EG20" s="97"/>
      <c r="EH20" s="97"/>
      <c r="EI20" s="97"/>
      <c r="EJ20" s="97"/>
      <c r="EK20" s="97"/>
      <c r="EL20" s="97"/>
      <c r="EM20" s="97"/>
      <c r="EN20" s="97"/>
      <c r="EO20" s="97"/>
      <c r="EP20" s="97"/>
      <c r="EQ20" s="97"/>
      <c r="ER20" s="97"/>
      <c r="ES20" s="97"/>
      <c r="ET20" s="97"/>
      <c r="EU20" s="97"/>
      <c r="EV20" s="97"/>
      <c r="EW20" s="97"/>
      <c r="EX20" s="97"/>
      <c r="EY20" s="97"/>
      <c r="EZ20" s="97"/>
      <c r="FA20" s="97"/>
      <c r="FB20" s="97"/>
      <c r="FC20" s="97"/>
      <c r="FD20" s="97"/>
      <c r="FE20" s="97"/>
      <c r="FF20" s="97"/>
      <c r="FG20" s="97"/>
      <c r="FH20" s="97"/>
      <c r="FI20" s="97"/>
      <c r="FJ20" s="97"/>
      <c r="FK20" s="97"/>
      <c r="FL20" s="97"/>
      <c r="FM20" s="97"/>
      <c r="FN20" s="97"/>
      <c r="FO20" s="97"/>
      <c r="FP20" s="97"/>
      <c r="FQ20" s="97"/>
      <c r="FR20" s="97"/>
      <c r="FS20" s="97"/>
      <c r="FT20" s="97"/>
      <c r="FU20" s="97"/>
      <c r="FV20" s="97"/>
      <c r="FW20" s="97"/>
      <c r="FX20" s="97"/>
      <c r="FY20" s="97"/>
      <c r="FZ20" s="98"/>
      <c r="GA20" s="88"/>
      <c r="GB20" s="88"/>
      <c r="GC20" s="88"/>
      <c r="GD20" s="88"/>
      <c r="GE20" s="88"/>
      <c r="GF20" s="88"/>
      <c r="GG20" s="88"/>
      <c r="GH20" s="88"/>
      <c r="GI20" s="88"/>
      <c r="GJ20" s="88"/>
      <c r="GK20" s="88"/>
      <c r="GL20" s="88"/>
      <c r="GM20" s="88"/>
      <c r="GN20" s="88"/>
      <c r="GO20" s="88"/>
      <c r="GP20" s="88"/>
      <c r="GQ20" s="88"/>
      <c r="GR20" s="88"/>
      <c r="GS20" s="88"/>
      <c r="GT20" s="88"/>
      <c r="GU20" s="88"/>
      <c r="GV20" s="88"/>
      <c r="GW20" s="88"/>
      <c r="GX20" s="88"/>
      <c r="GY20" s="88"/>
      <c r="GZ20" s="88"/>
      <c r="HA20" s="88"/>
      <c r="HB20" s="88"/>
      <c r="HC20" s="88"/>
      <c r="HD20" s="88"/>
      <c r="HE20" s="88"/>
      <c r="HF20" s="88"/>
      <c r="HG20" s="88"/>
      <c r="HH20" s="88"/>
      <c r="HI20" s="88"/>
      <c r="HJ20" s="88"/>
      <c r="HK20" s="88"/>
      <c r="HL20" s="88"/>
      <c r="HM20" s="88"/>
      <c r="HN20" s="88"/>
      <c r="HO20" s="88"/>
      <c r="HP20" s="88"/>
      <c r="HQ20" s="88"/>
      <c r="HR20" s="88"/>
      <c r="HS20" s="88"/>
      <c r="HT20" s="88"/>
      <c r="HU20" s="88"/>
      <c r="HV20" s="88"/>
      <c r="HW20" s="88"/>
      <c r="HX20" s="88"/>
      <c r="HY20" s="88"/>
      <c r="HZ20" s="88"/>
      <c r="IA20" s="88"/>
      <c r="IB20" s="88"/>
      <c r="IC20" s="88"/>
      <c r="ID20" s="88"/>
      <c r="IE20" s="88"/>
      <c r="IF20" s="88"/>
      <c r="IG20" s="88"/>
      <c r="IH20" s="88"/>
      <c r="II20" s="88"/>
      <c r="IJ20" s="88"/>
      <c r="IK20" s="88"/>
      <c r="IL20" s="88"/>
      <c r="IM20" s="88"/>
      <c r="IN20" s="88"/>
      <c r="IO20" s="88"/>
      <c r="IP20" s="88"/>
      <c r="IQ20" s="88"/>
      <c r="IR20" s="88"/>
      <c r="IS20" s="88"/>
      <c r="IT20" s="88"/>
      <c r="IU20" s="88"/>
      <c r="IV20" s="88"/>
    </row>
    <row r="21" spans="1:256" x14ac:dyDescent="0.2">
      <c r="B21" s="87"/>
      <c r="C21" s="87"/>
      <c r="D21" s="87"/>
      <c r="E21" s="102"/>
      <c r="F21" s="102"/>
      <c r="G21" s="95"/>
      <c r="H21" s="95"/>
      <c r="I21" s="95"/>
      <c r="J21" s="95"/>
      <c r="K21" s="95"/>
      <c r="L21" s="95"/>
      <c r="M21" s="95"/>
      <c r="N21" s="95"/>
      <c r="O21" s="95"/>
      <c r="P21" s="95"/>
      <c r="Q21" s="95"/>
      <c r="R21" s="95"/>
      <c r="S21" s="95"/>
      <c r="T21" s="95"/>
      <c r="U21" s="95"/>
      <c r="V21" s="95"/>
      <c r="W21" s="95"/>
      <c r="X21" s="95"/>
      <c r="Y21" s="95"/>
      <c r="Z21" s="95"/>
      <c r="AA21" s="95"/>
      <c r="AB21" s="97"/>
      <c r="AC21" s="97"/>
      <c r="AD21" s="97"/>
      <c r="AE21" s="97"/>
      <c r="AF21" s="97"/>
      <c r="AG21" s="97"/>
      <c r="AH21" s="97"/>
      <c r="AI21" s="97"/>
      <c r="AJ21" s="97"/>
      <c r="AK21" s="97"/>
      <c r="AL21" s="97"/>
      <c r="AM21" s="97"/>
      <c r="AN21" s="97"/>
      <c r="AO21" s="97"/>
      <c r="AP21" s="97"/>
      <c r="AQ21" s="97"/>
      <c r="AR21" s="97"/>
      <c r="AS21" s="97"/>
      <c r="AT21" s="97"/>
      <c r="AU21" s="97"/>
      <c r="AV21" s="97"/>
      <c r="AW21" s="97"/>
      <c r="AX21" s="97"/>
      <c r="AY21" s="97"/>
      <c r="AZ21" s="97"/>
      <c r="BA21" s="97"/>
      <c r="BB21" s="97"/>
      <c r="BC21" s="97"/>
      <c r="BD21" s="97"/>
      <c r="BE21" s="97"/>
      <c r="BF21" s="97"/>
      <c r="BG21" s="97"/>
      <c r="BH21" s="97"/>
      <c r="BI21" s="97"/>
      <c r="BJ21" s="97"/>
      <c r="BK21" s="97"/>
      <c r="BL21" s="97"/>
      <c r="BM21" s="97"/>
      <c r="BN21" s="97"/>
      <c r="BO21" s="97"/>
      <c r="BP21" s="97"/>
      <c r="BQ21" s="97"/>
      <c r="BR21" s="97"/>
      <c r="BS21" s="97"/>
      <c r="BT21" s="97"/>
      <c r="BU21" s="97"/>
      <c r="BV21" s="97"/>
      <c r="BW21" s="97"/>
      <c r="BX21" s="97"/>
      <c r="BY21" s="97"/>
      <c r="BZ21" s="97"/>
      <c r="CA21" s="97"/>
      <c r="CB21" s="97"/>
      <c r="CC21" s="97"/>
      <c r="CD21" s="97"/>
      <c r="CE21" s="97"/>
      <c r="CF21" s="97"/>
      <c r="CG21" s="97"/>
      <c r="CH21" s="97"/>
      <c r="CI21" s="97"/>
      <c r="CJ21" s="97"/>
      <c r="CK21" s="97"/>
      <c r="CL21" s="97"/>
      <c r="CM21" s="97"/>
      <c r="CN21" s="97"/>
      <c r="CO21" s="97"/>
      <c r="CP21" s="97"/>
      <c r="CQ21" s="97"/>
      <c r="CR21" s="97"/>
      <c r="CS21" s="97"/>
      <c r="CT21" s="97"/>
      <c r="CU21" s="97"/>
      <c r="CV21" s="97"/>
      <c r="CW21" s="97"/>
      <c r="CX21" s="97"/>
      <c r="CY21" s="97"/>
      <c r="CZ21" s="97"/>
      <c r="DA21" s="97"/>
      <c r="DB21" s="97"/>
      <c r="DC21" s="97"/>
      <c r="DD21" s="97"/>
      <c r="DE21" s="97"/>
      <c r="DF21" s="97"/>
      <c r="DG21" s="97"/>
      <c r="DH21" s="97"/>
      <c r="DI21" s="97"/>
      <c r="DJ21" s="97"/>
      <c r="DK21" s="97"/>
      <c r="DL21" s="97"/>
      <c r="DM21" s="97"/>
      <c r="DN21" s="97"/>
      <c r="DO21" s="97"/>
      <c r="DP21" s="97"/>
      <c r="DQ21" s="97"/>
      <c r="DR21" s="97"/>
      <c r="DS21" s="97"/>
      <c r="DT21" s="97"/>
      <c r="DU21" s="97"/>
      <c r="DV21" s="97"/>
      <c r="DW21" s="97"/>
      <c r="DX21" s="97"/>
      <c r="DY21" s="97"/>
      <c r="DZ21" s="97"/>
      <c r="EA21" s="97"/>
      <c r="EB21" s="97"/>
      <c r="EC21" s="97"/>
      <c r="ED21" s="97"/>
      <c r="EE21" s="97"/>
      <c r="EF21" s="97"/>
      <c r="EG21" s="97"/>
      <c r="EH21" s="97"/>
      <c r="EI21" s="97"/>
      <c r="EJ21" s="97"/>
      <c r="EK21" s="97"/>
      <c r="EL21" s="97"/>
      <c r="EM21" s="97"/>
      <c r="EN21" s="97"/>
      <c r="EO21" s="97"/>
      <c r="EP21" s="97"/>
      <c r="EQ21" s="97"/>
      <c r="ER21" s="97"/>
      <c r="ES21" s="97"/>
      <c r="ET21" s="97"/>
      <c r="EU21" s="97"/>
      <c r="EV21" s="97"/>
      <c r="EW21" s="97"/>
      <c r="EX21" s="97"/>
      <c r="EY21" s="97"/>
      <c r="EZ21" s="97"/>
      <c r="FA21" s="97"/>
      <c r="FB21" s="97"/>
      <c r="FC21" s="97"/>
      <c r="FD21" s="97"/>
      <c r="FE21" s="97"/>
      <c r="FF21" s="97"/>
      <c r="FG21" s="97"/>
      <c r="FH21" s="97"/>
      <c r="FI21" s="97"/>
      <c r="FJ21" s="97"/>
      <c r="FK21" s="97"/>
      <c r="FL21" s="97"/>
      <c r="FM21" s="97"/>
      <c r="FN21" s="97"/>
      <c r="FO21" s="97"/>
      <c r="FP21" s="97"/>
      <c r="FQ21" s="97"/>
      <c r="FR21" s="97"/>
      <c r="FS21" s="97"/>
      <c r="FT21" s="97"/>
      <c r="FU21" s="97"/>
      <c r="FV21" s="97"/>
      <c r="FW21" s="97"/>
      <c r="FX21" s="97"/>
      <c r="FY21" s="97"/>
      <c r="FZ21" s="98"/>
      <c r="GA21" s="88"/>
      <c r="GB21" s="88"/>
      <c r="GC21" s="88"/>
      <c r="GD21" s="88"/>
      <c r="GE21" s="88"/>
      <c r="GF21" s="88"/>
      <c r="GG21" s="88"/>
      <c r="GH21" s="88"/>
      <c r="GI21" s="88"/>
      <c r="GJ21" s="88"/>
      <c r="GK21" s="88"/>
      <c r="GL21" s="88"/>
      <c r="GM21" s="88"/>
      <c r="GN21" s="88"/>
      <c r="GO21" s="88"/>
      <c r="GP21" s="88"/>
      <c r="GQ21" s="88"/>
      <c r="GR21" s="88"/>
      <c r="GS21" s="88"/>
      <c r="GT21" s="88"/>
      <c r="GU21" s="88"/>
      <c r="GV21" s="88"/>
      <c r="GW21" s="88"/>
      <c r="GX21" s="88"/>
      <c r="GY21" s="88"/>
      <c r="GZ21" s="88"/>
      <c r="HA21" s="88"/>
      <c r="HB21" s="88"/>
      <c r="HC21" s="88"/>
      <c r="HD21" s="88"/>
      <c r="HE21" s="88"/>
      <c r="HF21" s="88"/>
      <c r="HG21" s="88"/>
      <c r="HH21" s="88"/>
      <c r="HI21" s="88"/>
      <c r="HJ21" s="88"/>
      <c r="HK21" s="88"/>
      <c r="HL21" s="88"/>
      <c r="HM21" s="88"/>
      <c r="HN21" s="88"/>
      <c r="HO21" s="88"/>
      <c r="HP21" s="88"/>
      <c r="HQ21" s="88"/>
      <c r="HR21" s="88"/>
      <c r="HS21" s="88"/>
      <c r="HT21" s="88"/>
      <c r="HU21" s="88"/>
      <c r="HV21" s="88"/>
      <c r="HW21" s="88"/>
      <c r="HX21" s="88"/>
      <c r="HY21" s="88"/>
      <c r="HZ21" s="88"/>
      <c r="IA21" s="88"/>
      <c r="IB21" s="88"/>
      <c r="IC21" s="88"/>
      <c r="ID21" s="88"/>
      <c r="IE21" s="88"/>
      <c r="IF21" s="88"/>
      <c r="IG21" s="88"/>
      <c r="IH21" s="88"/>
      <c r="II21" s="88"/>
      <c r="IJ21" s="88"/>
      <c r="IK21" s="88"/>
      <c r="IL21" s="88"/>
      <c r="IM21" s="88"/>
      <c r="IN21" s="88"/>
      <c r="IO21" s="88"/>
      <c r="IP21" s="88"/>
      <c r="IQ21" s="88"/>
      <c r="IR21" s="88"/>
      <c r="IS21" s="88"/>
      <c r="IT21" s="88"/>
      <c r="IU21" s="88"/>
      <c r="IV21" s="88"/>
    </row>
    <row r="22" spans="1:256" x14ac:dyDescent="0.2">
      <c r="B22" s="292" t="s">
        <v>216</v>
      </c>
      <c r="C22" s="103"/>
      <c r="D22" s="87"/>
      <c r="E22" s="102"/>
      <c r="F22" s="102"/>
      <c r="G22" s="95"/>
      <c r="H22" s="95"/>
      <c r="I22" s="95"/>
      <c r="J22" s="95"/>
      <c r="K22" s="95"/>
      <c r="L22" s="95"/>
      <c r="M22" s="95"/>
      <c r="N22" s="95"/>
      <c r="O22" s="95"/>
      <c r="P22" s="95"/>
      <c r="Q22" s="95"/>
      <c r="R22" s="95"/>
      <c r="S22" s="95"/>
      <c r="T22" s="95"/>
      <c r="U22" s="95"/>
      <c r="V22" s="95"/>
      <c r="W22" s="95"/>
      <c r="X22" s="95"/>
      <c r="Y22" s="95"/>
      <c r="Z22" s="95"/>
      <c r="AA22" s="95"/>
      <c r="AB22" s="97"/>
      <c r="AC22" s="97"/>
      <c r="AD22" s="97"/>
      <c r="AE22" s="97"/>
      <c r="AF22" s="97"/>
      <c r="AG22" s="97"/>
      <c r="AH22" s="97"/>
      <c r="AI22" s="97"/>
      <c r="AJ22" s="97"/>
      <c r="AK22" s="97"/>
      <c r="AL22" s="97"/>
      <c r="AM22" s="97"/>
      <c r="AN22" s="97"/>
      <c r="AO22" s="97"/>
      <c r="AP22" s="97"/>
      <c r="AQ22" s="97"/>
      <c r="AR22" s="97"/>
      <c r="AS22" s="97"/>
      <c r="AT22" s="97"/>
      <c r="AU22" s="97"/>
      <c r="AV22" s="97"/>
      <c r="AW22" s="97"/>
      <c r="AX22" s="97"/>
      <c r="AY22" s="97"/>
      <c r="AZ22" s="97"/>
      <c r="BA22" s="97"/>
      <c r="BB22" s="97"/>
      <c r="BC22" s="97"/>
      <c r="BD22" s="97"/>
      <c r="BE22" s="97"/>
      <c r="BF22" s="97"/>
      <c r="BG22" s="97"/>
      <c r="BH22" s="97"/>
      <c r="BI22" s="97"/>
      <c r="BJ22" s="97"/>
      <c r="BK22" s="97"/>
      <c r="BL22" s="97"/>
      <c r="BM22" s="97"/>
      <c r="BN22" s="97"/>
      <c r="BO22" s="97"/>
      <c r="BP22" s="97"/>
      <c r="BQ22" s="97"/>
      <c r="BR22" s="97"/>
      <c r="BS22" s="97"/>
      <c r="BT22" s="97"/>
      <c r="BU22" s="97"/>
      <c r="BV22" s="97"/>
      <c r="BW22" s="97"/>
      <c r="BX22" s="97"/>
      <c r="BY22" s="97"/>
      <c r="BZ22" s="97"/>
      <c r="CA22" s="97"/>
      <c r="CB22" s="97"/>
      <c r="CC22" s="97"/>
      <c r="CD22" s="97"/>
      <c r="CE22" s="97"/>
      <c r="CF22" s="97"/>
      <c r="CG22" s="97"/>
      <c r="CH22" s="97"/>
      <c r="CI22" s="97"/>
      <c r="CJ22" s="97"/>
      <c r="CK22" s="97"/>
      <c r="CL22" s="97"/>
      <c r="CM22" s="97"/>
      <c r="CN22" s="97"/>
      <c r="CO22" s="97"/>
      <c r="CP22" s="97"/>
      <c r="CQ22" s="97"/>
      <c r="CR22" s="97"/>
      <c r="CS22" s="97"/>
      <c r="CT22" s="97"/>
      <c r="CU22" s="97"/>
      <c r="CV22" s="97"/>
      <c r="CW22" s="97"/>
      <c r="CX22" s="97"/>
      <c r="CY22" s="97"/>
      <c r="CZ22" s="97"/>
      <c r="DA22" s="97"/>
      <c r="DB22" s="97"/>
      <c r="DC22" s="97"/>
      <c r="DD22" s="97"/>
      <c r="DE22" s="97"/>
      <c r="DF22" s="97"/>
      <c r="DG22" s="97"/>
      <c r="DH22" s="97"/>
      <c r="DI22" s="97"/>
      <c r="DJ22" s="97"/>
      <c r="DK22" s="97"/>
      <c r="DL22" s="97"/>
      <c r="DM22" s="97"/>
      <c r="DN22" s="97"/>
      <c r="DO22" s="97"/>
      <c r="DP22" s="97"/>
      <c r="DQ22" s="97"/>
      <c r="DR22" s="97"/>
      <c r="DS22" s="97"/>
      <c r="DT22" s="97"/>
      <c r="DU22" s="97"/>
      <c r="DV22" s="97"/>
      <c r="DW22" s="97"/>
      <c r="DX22" s="97"/>
      <c r="DY22" s="97"/>
      <c r="DZ22" s="97"/>
      <c r="EA22" s="97"/>
      <c r="EB22" s="97"/>
      <c r="EC22" s="97"/>
      <c r="ED22" s="97"/>
      <c r="EE22" s="97"/>
      <c r="EF22" s="97"/>
      <c r="EG22" s="97"/>
      <c r="EH22" s="97"/>
      <c r="EI22" s="97"/>
      <c r="EJ22" s="97"/>
      <c r="EK22" s="97"/>
      <c r="EL22" s="97"/>
      <c r="EM22" s="97"/>
      <c r="EN22" s="97"/>
      <c r="EO22" s="97"/>
      <c r="EP22" s="97"/>
      <c r="EQ22" s="97"/>
      <c r="ER22" s="97"/>
      <c r="ES22" s="97"/>
      <c r="ET22" s="97"/>
      <c r="EU22" s="97"/>
      <c r="EV22" s="97"/>
      <c r="EW22" s="97"/>
      <c r="EX22" s="97"/>
      <c r="EY22" s="97"/>
      <c r="EZ22" s="97"/>
      <c r="FA22" s="97"/>
      <c r="FB22" s="97"/>
      <c r="FC22" s="97"/>
      <c r="FD22" s="97"/>
      <c r="FE22" s="97"/>
      <c r="FF22" s="97"/>
      <c r="FG22" s="97"/>
      <c r="FH22" s="97"/>
      <c r="FI22" s="97"/>
      <c r="FJ22" s="97"/>
      <c r="FK22" s="97"/>
      <c r="FL22" s="97"/>
      <c r="FM22" s="97"/>
      <c r="FN22" s="97"/>
      <c r="FO22" s="97"/>
      <c r="FP22" s="97"/>
      <c r="FQ22" s="97"/>
      <c r="FR22" s="97"/>
      <c r="FS22" s="97"/>
      <c r="FT22" s="97"/>
      <c r="FU22" s="97"/>
      <c r="FV22" s="97"/>
      <c r="FW22" s="97"/>
      <c r="FX22" s="97"/>
      <c r="FY22" s="97"/>
      <c r="FZ22" s="98"/>
      <c r="GA22" s="88"/>
      <c r="GB22" s="88"/>
      <c r="GC22" s="88"/>
      <c r="GD22" s="88"/>
      <c r="GE22" s="88"/>
      <c r="GF22" s="88"/>
      <c r="GG22" s="88"/>
      <c r="GH22" s="88"/>
      <c r="GI22" s="88"/>
      <c r="GJ22" s="88"/>
      <c r="GK22" s="88"/>
      <c r="GL22" s="88"/>
      <c r="GM22" s="88"/>
      <c r="GN22" s="88"/>
      <c r="GO22" s="88"/>
      <c r="GP22" s="88"/>
      <c r="GQ22" s="88"/>
      <c r="GR22" s="88"/>
      <c r="GS22" s="88"/>
      <c r="GT22" s="88"/>
      <c r="GU22" s="88"/>
      <c r="GV22" s="88"/>
      <c r="GW22" s="88"/>
      <c r="GX22" s="88"/>
      <c r="GY22" s="88"/>
      <c r="GZ22" s="88"/>
      <c r="HA22" s="88"/>
      <c r="HB22" s="88"/>
      <c r="HC22" s="88"/>
      <c r="HD22" s="88"/>
      <c r="HE22" s="88"/>
      <c r="HF22" s="88"/>
      <c r="HG22" s="88"/>
      <c r="HH22" s="88"/>
      <c r="HI22" s="88"/>
      <c r="HJ22" s="88"/>
      <c r="HK22" s="88"/>
      <c r="HL22" s="88"/>
      <c r="HM22" s="88"/>
      <c r="HN22" s="88"/>
      <c r="HO22" s="88"/>
      <c r="HP22" s="88"/>
      <c r="HQ22" s="88"/>
      <c r="HR22" s="88"/>
      <c r="HS22" s="88"/>
      <c r="HT22" s="88"/>
      <c r="HU22" s="88"/>
      <c r="HV22" s="88"/>
      <c r="HW22" s="88"/>
      <c r="HX22" s="88"/>
      <c r="HY22" s="88"/>
      <c r="HZ22" s="88"/>
      <c r="IA22" s="88"/>
      <c r="IB22" s="88"/>
      <c r="IC22" s="88"/>
      <c r="ID22" s="88"/>
      <c r="IE22" s="88"/>
      <c r="IF22" s="88"/>
      <c r="IG22" s="88"/>
      <c r="IH22" s="88"/>
      <c r="II22" s="88"/>
      <c r="IJ22" s="88"/>
      <c r="IK22" s="88"/>
      <c r="IL22" s="88"/>
      <c r="IM22" s="88"/>
      <c r="IN22" s="88"/>
      <c r="IO22" s="88"/>
      <c r="IP22" s="88"/>
      <c r="IQ22" s="88"/>
      <c r="IR22" s="88"/>
      <c r="IS22" s="88"/>
      <c r="IT22" s="88"/>
      <c r="IU22" s="88"/>
      <c r="IV22" s="88"/>
    </row>
    <row r="23" spans="1:256" x14ac:dyDescent="0.2">
      <c r="B23" s="91"/>
      <c r="C23" s="91"/>
      <c r="D23" s="91"/>
      <c r="E23" s="104"/>
      <c r="F23" s="104"/>
      <c r="G23" s="95"/>
      <c r="H23" s="95"/>
      <c r="I23" s="95"/>
      <c r="J23" s="95"/>
      <c r="K23" s="95"/>
      <c r="L23" s="95"/>
      <c r="M23" s="95"/>
      <c r="N23" s="95"/>
      <c r="O23" s="95"/>
      <c r="P23" s="95"/>
      <c r="Q23" s="95"/>
      <c r="R23" s="95"/>
      <c r="S23" s="95"/>
      <c r="T23" s="95"/>
      <c r="U23" s="95"/>
      <c r="V23" s="95"/>
      <c r="W23" s="95"/>
      <c r="X23" s="95"/>
      <c r="Y23" s="95"/>
      <c r="Z23" s="95"/>
      <c r="AA23" s="95"/>
      <c r="AB23" s="97"/>
      <c r="AC23" s="97"/>
      <c r="AD23" s="97"/>
      <c r="AE23" s="97"/>
      <c r="AF23" s="97"/>
      <c r="AG23" s="97"/>
      <c r="AH23" s="97"/>
      <c r="AI23" s="97"/>
      <c r="AJ23" s="97"/>
      <c r="AK23" s="97"/>
      <c r="AL23" s="97"/>
      <c r="AM23" s="97"/>
      <c r="AN23" s="97"/>
      <c r="AO23" s="97"/>
      <c r="AP23" s="97"/>
      <c r="AQ23" s="97"/>
      <c r="AR23" s="97"/>
      <c r="AS23" s="97"/>
      <c r="AT23" s="97"/>
      <c r="AU23" s="97"/>
      <c r="AV23" s="97"/>
      <c r="AW23" s="97"/>
      <c r="AX23" s="97"/>
      <c r="AY23" s="97"/>
      <c r="AZ23" s="97"/>
      <c r="BA23" s="97"/>
      <c r="BB23" s="97"/>
      <c r="BC23" s="97"/>
      <c r="BD23" s="97"/>
      <c r="BE23" s="97"/>
      <c r="BF23" s="97"/>
      <c r="BG23" s="97"/>
      <c r="BH23" s="97"/>
      <c r="BI23" s="97"/>
      <c r="BJ23" s="97"/>
      <c r="BK23" s="97"/>
      <c r="BL23" s="97"/>
      <c r="BM23" s="97"/>
      <c r="BN23" s="97"/>
      <c r="BO23" s="97"/>
      <c r="BP23" s="97"/>
      <c r="BQ23" s="97"/>
      <c r="BR23" s="97"/>
      <c r="BS23" s="97"/>
      <c r="BT23" s="97"/>
      <c r="BU23" s="97"/>
      <c r="BV23" s="97"/>
      <c r="BW23" s="97"/>
      <c r="BX23" s="97"/>
      <c r="BY23" s="97"/>
      <c r="BZ23" s="97"/>
      <c r="CA23" s="97"/>
      <c r="CB23" s="97"/>
      <c r="CC23" s="97"/>
      <c r="CD23" s="97"/>
      <c r="CE23" s="97"/>
      <c r="CF23" s="97"/>
      <c r="CG23" s="97"/>
      <c r="CH23" s="97"/>
      <c r="CI23" s="97"/>
      <c r="CJ23" s="97"/>
      <c r="CK23" s="97"/>
      <c r="CL23" s="97"/>
      <c r="CM23" s="97"/>
      <c r="CN23" s="97"/>
      <c r="CO23" s="97"/>
      <c r="CP23" s="97"/>
      <c r="CQ23" s="97"/>
      <c r="CR23" s="97"/>
      <c r="CS23" s="97"/>
      <c r="CT23" s="97"/>
      <c r="CU23" s="97"/>
      <c r="CV23" s="97"/>
      <c r="CW23" s="97"/>
      <c r="CX23" s="97"/>
      <c r="CY23" s="97"/>
      <c r="CZ23" s="97"/>
      <c r="DA23" s="97"/>
      <c r="DB23" s="97"/>
      <c r="DC23" s="97"/>
      <c r="DD23" s="97"/>
      <c r="DE23" s="97"/>
      <c r="DF23" s="97"/>
      <c r="DG23" s="97"/>
      <c r="DH23" s="97"/>
      <c r="DI23" s="97"/>
      <c r="DJ23" s="97"/>
      <c r="DK23" s="97"/>
      <c r="DL23" s="97"/>
      <c r="DM23" s="97"/>
      <c r="DN23" s="97"/>
      <c r="DO23" s="97"/>
      <c r="DP23" s="97"/>
      <c r="DQ23" s="97"/>
      <c r="DR23" s="97"/>
      <c r="DS23" s="97"/>
      <c r="DT23" s="97"/>
      <c r="DU23" s="97"/>
      <c r="DV23" s="97"/>
      <c r="DW23" s="97"/>
      <c r="DX23" s="97"/>
      <c r="DY23" s="97"/>
      <c r="DZ23" s="97"/>
      <c r="EA23" s="97"/>
      <c r="EB23" s="97"/>
      <c r="EC23" s="97"/>
      <c r="ED23" s="97"/>
      <c r="EE23" s="97"/>
      <c r="EF23" s="97"/>
      <c r="EG23" s="97"/>
      <c r="EH23" s="97"/>
      <c r="EI23" s="97"/>
      <c r="EJ23" s="97"/>
      <c r="EK23" s="97"/>
      <c r="EL23" s="97"/>
      <c r="EM23" s="97"/>
      <c r="EN23" s="97"/>
      <c r="EO23" s="97"/>
      <c r="EP23" s="97"/>
      <c r="EQ23" s="97"/>
      <c r="ER23" s="97"/>
      <c r="ES23" s="97"/>
      <c r="ET23" s="97"/>
      <c r="EU23" s="97"/>
      <c r="EV23" s="97"/>
      <c r="EW23" s="97"/>
      <c r="EX23" s="97"/>
      <c r="EY23" s="97"/>
      <c r="EZ23" s="97"/>
      <c r="FA23" s="97"/>
      <c r="FB23" s="97"/>
      <c r="FC23" s="97"/>
      <c r="FD23" s="97"/>
      <c r="FE23" s="97"/>
      <c r="FF23" s="97"/>
      <c r="FG23" s="97"/>
      <c r="FH23" s="97"/>
      <c r="FI23" s="97"/>
      <c r="FJ23" s="97"/>
      <c r="FK23" s="97"/>
      <c r="FL23" s="97"/>
      <c r="FM23" s="97"/>
      <c r="FN23" s="97"/>
      <c r="FO23" s="97"/>
      <c r="FP23" s="97"/>
      <c r="FQ23" s="97"/>
      <c r="FR23" s="97"/>
      <c r="FS23" s="97"/>
      <c r="FT23" s="97"/>
      <c r="FU23" s="97"/>
      <c r="FV23" s="97"/>
      <c r="FW23" s="97"/>
      <c r="FX23" s="97"/>
      <c r="FY23" s="97"/>
      <c r="FZ23" s="98"/>
      <c r="GA23" s="88"/>
      <c r="GB23" s="88"/>
      <c r="GC23" s="88"/>
      <c r="GD23" s="88"/>
      <c r="GE23" s="88"/>
      <c r="GF23" s="88"/>
      <c r="GG23" s="88"/>
      <c r="GH23" s="88"/>
      <c r="GI23" s="88"/>
      <c r="GJ23" s="88"/>
      <c r="GK23" s="88"/>
      <c r="GL23" s="88"/>
      <c r="GM23" s="88"/>
      <c r="GN23" s="88"/>
      <c r="GO23" s="88"/>
      <c r="GP23" s="88"/>
      <c r="GQ23" s="88"/>
      <c r="GR23" s="88"/>
      <c r="GS23" s="88"/>
      <c r="GT23" s="88"/>
      <c r="GU23" s="88"/>
      <c r="GV23" s="88"/>
      <c r="GW23" s="88"/>
      <c r="GX23" s="88"/>
      <c r="GY23" s="88"/>
      <c r="GZ23" s="88"/>
      <c r="HA23" s="88"/>
      <c r="HB23" s="88"/>
      <c r="HC23" s="88"/>
      <c r="HD23" s="88"/>
      <c r="HE23" s="88"/>
      <c r="HF23" s="88"/>
      <c r="HG23" s="88"/>
      <c r="HH23" s="88"/>
      <c r="HI23" s="88"/>
      <c r="HJ23" s="88"/>
      <c r="HK23" s="88"/>
      <c r="HL23" s="88"/>
      <c r="HM23" s="88"/>
      <c r="HN23" s="88"/>
      <c r="HO23" s="88"/>
      <c r="HP23" s="88"/>
      <c r="HQ23" s="88"/>
      <c r="HR23" s="88"/>
      <c r="HS23" s="88"/>
      <c r="HT23" s="88"/>
      <c r="HU23" s="88"/>
      <c r="HV23" s="88"/>
      <c r="HW23" s="88"/>
      <c r="HX23" s="88"/>
      <c r="HY23" s="88"/>
      <c r="HZ23" s="88"/>
      <c r="IA23" s="88"/>
      <c r="IB23" s="88"/>
      <c r="IC23" s="88"/>
      <c r="ID23" s="88"/>
      <c r="IE23" s="88"/>
      <c r="IF23" s="88"/>
      <c r="IG23" s="88"/>
      <c r="IH23" s="88"/>
      <c r="II23" s="88"/>
      <c r="IJ23" s="88"/>
      <c r="IK23" s="88"/>
      <c r="IL23" s="88"/>
      <c r="IM23" s="88"/>
      <c r="IN23" s="88"/>
      <c r="IO23" s="88"/>
      <c r="IP23" s="88"/>
      <c r="IQ23" s="88"/>
      <c r="IR23" s="88"/>
      <c r="IS23" s="88"/>
      <c r="IT23" s="88"/>
      <c r="IU23" s="88"/>
      <c r="IV23" s="88"/>
    </row>
    <row r="24" spans="1:256" x14ac:dyDescent="0.2">
      <c r="A24" s="78" t="s">
        <v>443</v>
      </c>
      <c r="B24" s="91" t="s">
        <v>217</v>
      </c>
      <c r="C24" s="91"/>
      <c r="D24" s="91"/>
      <c r="E24" s="92"/>
      <c r="F24" s="104"/>
      <c r="G24" s="94">
        <f>SUM(I24+K24+M24+O24+Q24+S24+U24+W24+Y24+AA24)</f>
        <v>0</v>
      </c>
      <c r="H24" s="95"/>
      <c r="I24" s="92"/>
      <c r="J24" s="96"/>
      <c r="K24" s="92"/>
      <c r="L24" s="95"/>
      <c r="M24" s="92"/>
      <c r="N24" s="95"/>
      <c r="O24" s="92"/>
      <c r="P24" s="95"/>
      <c r="Q24" s="92"/>
      <c r="R24" s="95"/>
      <c r="S24" s="92"/>
      <c r="T24" s="95"/>
      <c r="U24" s="92"/>
      <c r="V24" s="95"/>
      <c r="W24" s="92"/>
      <c r="X24" s="95"/>
      <c r="Y24" s="92"/>
      <c r="Z24" s="95"/>
      <c r="AA24" s="92"/>
      <c r="AB24" s="97"/>
      <c r="AC24" s="97"/>
      <c r="AD24" s="97"/>
      <c r="AE24" s="97"/>
      <c r="AF24" s="97"/>
      <c r="AG24" s="97"/>
      <c r="AH24" s="97"/>
      <c r="AI24" s="97"/>
      <c r="AJ24" s="97"/>
      <c r="AK24" s="97"/>
      <c r="AL24" s="97"/>
      <c r="AM24" s="97"/>
      <c r="AN24" s="97"/>
      <c r="AO24" s="97"/>
      <c r="AP24" s="97"/>
      <c r="AQ24" s="97"/>
      <c r="AR24" s="97"/>
      <c r="AS24" s="97"/>
      <c r="AT24" s="97"/>
      <c r="AU24" s="97"/>
      <c r="AV24" s="97"/>
      <c r="AW24" s="97"/>
      <c r="AX24" s="97"/>
      <c r="AY24" s="97"/>
      <c r="AZ24" s="97"/>
      <c r="BA24" s="97"/>
      <c r="BB24" s="97"/>
      <c r="BC24" s="97"/>
      <c r="BD24" s="97"/>
      <c r="BE24" s="97"/>
      <c r="BF24" s="97"/>
      <c r="BG24" s="97"/>
      <c r="BH24" s="97"/>
      <c r="BI24" s="97"/>
      <c r="BJ24" s="97"/>
      <c r="BK24" s="97"/>
      <c r="BL24" s="97"/>
      <c r="BM24" s="97"/>
      <c r="BN24" s="97"/>
      <c r="BO24" s="97"/>
      <c r="BP24" s="97"/>
      <c r="BQ24" s="97"/>
      <c r="BR24" s="97"/>
      <c r="BS24" s="97"/>
      <c r="BT24" s="97"/>
      <c r="BU24" s="97"/>
      <c r="BV24" s="97"/>
      <c r="BW24" s="97"/>
      <c r="BX24" s="97"/>
      <c r="BY24" s="97"/>
      <c r="BZ24" s="97"/>
      <c r="CA24" s="97"/>
      <c r="CB24" s="97"/>
      <c r="CC24" s="97"/>
      <c r="CD24" s="97"/>
      <c r="CE24" s="97"/>
      <c r="CF24" s="97"/>
      <c r="CG24" s="97"/>
      <c r="CH24" s="97"/>
      <c r="CI24" s="97"/>
      <c r="CJ24" s="97"/>
      <c r="CK24" s="97"/>
      <c r="CL24" s="97"/>
      <c r="CM24" s="97"/>
      <c r="CN24" s="97"/>
      <c r="CO24" s="97"/>
      <c r="CP24" s="97"/>
      <c r="CQ24" s="97"/>
      <c r="CR24" s="97"/>
      <c r="CS24" s="97"/>
      <c r="CT24" s="97"/>
      <c r="CU24" s="97"/>
      <c r="CV24" s="97"/>
      <c r="CW24" s="97"/>
      <c r="CX24" s="97"/>
      <c r="CY24" s="97"/>
      <c r="CZ24" s="97"/>
      <c r="DA24" s="97"/>
      <c r="DB24" s="97"/>
      <c r="DC24" s="97"/>
      <c r="DD24" s="97"/>
      <c r="DE24" s="97"/>
      <c r="DF24" s="97"/>
      <c r="DG24" s="97"/>
      <c r="DH24" s="97"/>
      <c r="DI24" s="97"/>
      <c r="DJ24" s="97"/>
      <c r="DK24" s="97"/>
      <c r="DL24" s="97"/>
      <c r="DM24" s="97"/>
      <c r="DN24" s="97"/>
      <c r="DO24" s="97"/>
      <c r="DP24" s="97"/>
      <c r="DQ24" s="97"/>
      <c r="DR24" s="97"/>
      <c r="DS24" s="97"/>
      <c r="DT24" s="97"/>
      <c r="DU24" s="97"/>
      <c r="DV24" s="97"/>
      <c r="DW24" s="97"/>
      <c r="DX24" s="97"/>
      <c r="DY24" s="97"/>
      <c r="DZ24" s="97"/>
      <c r="EA24" s="97"/>
      <c r="EB24" s="97"/>
      <c r="EC24" s="97"/>
      <c r="ED24" s="97"/>
      <c r="EE24" s="97"/>
      <c r="EF24" s="97"/>
      <c r="EG24" s="97"/>
      <c r="EH24" s="97"/>
      <c r="EI24" s="97"/>
      <c r="EJ24" s="97"/>
      <c r="EK24" s="97"/>
      <c r="EL24" s="97"/>
      <c r="EM24" s="97"/>
      <c r="EN24" s="97"/>
      <c r="EO24" s="97"/>
      <c r="EP24" s="97"/>
      <c r="EQ24" s="97"/>
      <c r="ER24" s="97"/>
      <c r="ES24" s="97"/>
      <c r="ET24" s="97"/>
      <c r="EU24" s="97"/>
      <c r="EV24" s="97"/>
      <c r="EW24" s="97"/>
      <c r="EX24" s="97"/>
      <c r="EY24" s="97"/>
      <c r="EZ24" s="97"/>
      <c r="FA24" s="97"/>
      <c r="FB24" s="97"/>
      <c r="FC24" s="97"/>
      <c r="FD24" s="97"/>
      <c r="FE24" s="97"/>
      <c r="FF24" s="97"/>
      <c r="FG24" s="97"/>
      <c r="FH24" s="97"/>
      <c r="FI24" s="97"/>
      <c r="FJ24" s="97"/>
      <c r="FK24" s="97"/>
      <c r="FL24" s="97"/>
      <c r="FM24" s="97"/>
      <c r="FN24" s="97"/>
      <c r="FO24" s="97"/>
      <c r="FP24" s="97"/>
      <c r="FQ24" s="97"/>
      <c r="FR24" s="97"/>
      <c r="FS24" s="97"/>
      <c r="FT24" s="97"/>
      <c r="FU24" s="97"/>
      <c r="FV24" s="97"/>
      <c r="FW24" s="97"/>
      <c r="FX24" s="97"/>
      <c r="FY24" s="97"/>
      <c r="FZ24" s="98"/>
      <c r="GA24" s="88"/>
      <c r="GB24" s="88"/>
      <c r="GC24" s="88"/>
      <c r="GD24" s="88"/>
      <c r="GE24" s="88"/>
      <c r="GF24" s="88"/>
      <c r="GG24" s="88"/>
      <c r="GH24" s="88"/>
      <c r="GI24" s="88"/>
      <c r="GJ24" s="88"/>
      <c r="GK24" s="88"/>
      <c r="GL24" s="88"/>
      <c r="GM24" s="88"/>
      <c r="GN24" s="88"/>
      <c r="GO24" s="88"/>
      <c r="GP24" s="88"/>
      <c r="GQ24" s="88"/>
      <c r="GR24" s="88"/>
      <c r="GS24" s="88"/>
      <c r="GT24" s="88"/>
      <c r="GU24" s="88"/>
      <c r="GV24" s="88"/>
      <c r="GW24" s="88"/>
      <c r="GX24" s="88"/>
      <c r="GY24" s="88"/>
      <c r="GZ24" s="88"/>
      <c r="HA24" s="88"/>
      <c r="HB24" s="88"/>
      <c r="HC24" s="88"/>
      <c r="HD24" s="88"/>
      <c r="HE24" s="88"/>
      <c r="HF24" s="88"/>
      <c r="HG24" s="88"/>
      <c r="HH24" s="88"/>
      <c r="HI24" s="88"/>
      <c r="HJ24" s="88"/>
      <c r="HK24" s="88"/>
      <c r="HL24" s="88"/>
      <c r="HM24" s="88"/>
      <c r="HN24" s="88"/>
      <c r="HO24" s="88"/>
      <c r="HP24" s="88"/>
      <c r="HQ24" s="88"/>
      <c r="HR24" s="88"/>
      <c r="HS24" s="88"/>
      <c r="HT24" s="88"/>
      <c r="HU24" s="88"/>
      <c r="HV24" s="88"/>
      <c r="HW24" s="88"/>
      <c r="HX24" s="88"/>
      <c r="HY24" s="88"/>
      <c r="HZ24" s="88"/>
      <c r="IA24" s="88"/>
      <c r="IB24" s="88"/>
      <c r="IC24" s="88"/>
      <c r="ID24" s="88"/>
      <c r="IE24" s="88"/>
      <c r="IF24" s="88"/>
      <c r="IG24" s="88"/>
      <c r="IH24" s="88"/>
      <c r="II24" s="88"/>
      <c r="IJ24" s="88"/>
      <c r="IK24" s="88"/>
      <c r="IL24" s="88"/>
      <c r="IM24" s="88"/>
      <c r="IN24" s="88"/>
      <c r="IO24" s="88"/>
      <c r="IP24" s="88"/>
      <c r="IQ24" s="88"/>
      <c r="IR24" s="88"/>
      <c r="IS24" s="88"/>
      <c r="IT24" s="88"/>
      <c r="IU24" s="88"/>
      <c r="IV24" s="88"/>
    </row>
    <row r="25" spans="1:256" x14ac:dyDescent="0.2">
      <c r="B25" s="79"/>
      <c r="C25" s="79"/>
      <c r="D25" s="79"/>
      <c r="E25" s="93"/>
      <c r="F25" s="93"/>
      <c r="G25" s="95"/>
      <c r="H25" s="95"/>
      <c r="I25" s="95"/>
      <c r="J25" s="95"/>
      <c r="K25" s="95"/>
      <c r="L25" s="95"/>
      <c r="M25" s="95"/>
      <c r="N25" s="95"/>
      <c r="O25" s="95"/>
      <c r="P25" s="95"/>
      <c r="Q25" s="95"/>
      <c r="R25" s="95"/>
      <c r="S25" s="95"/>
      <c r="T25" s="95"/>
      <c r="U25" s="95"/>
      <c r="V25" s="95"/>
      <c r="W25" s="95"/>
      <c r="X25" s="95"/>
      <c r="Y25" s="95"/>
      <c r="Z25" s="95"/>
      <c r="AA25" s="95"/>
      <c r="AB25" s="97"/>
      <c r="AC25" s="97"/>
      <c r="AD25" s="97"/>
      <c r="AE25" s="97"/>
      <c r="AF25" s="97"/>
      <c r="AG25" s="97"/>
      <c r="AH25" s="97"/>
      <c r="AI25" s="97"/>
      <c r="AJ25" s="97"/>
      <c r="AK25" s="97"/>
      <c r="AL25" s="97"/>
      <c r="AM25" s="97"/>
      <c r="AN25" s="97"/>
      <c r="AO25" s="97"/>
      <c r="AP25" s="97"/>
      <c r="AQ25" s="97"/>
      <c r="AR25" s="97"/>
      <c r="AS25" s="97"/>
      <c r="AT25" s="97"/>
      <c r="AU25" s="97"/>
      <c r="AV25" s="97"/>
      <c r="AW25" s="97"/>
      <c r="AX25" s="97"/>
      <c r="AY25" s="97"/>
      <c r="AZ25" s="97"/>
      <c r="BA25" s="97"/>
      <c r="BB25" s="97"/>
      <c r="BC25" s="97"/>
      <c r="BD25" s="97"/>
      <c r="BE25" s="97"/>
      <c r="BF25" s="97"/>
      <c r="BG25" s="97"/>
      <c r="BH25" s="97"/>
      <c r="BI25" s="97"/>
      <c r="BJ25" s="97"/>
      <c r="BK25" s="97"/>
      <c r="BL25" s="97"/>
      <c r="BM25" s="97"/>
      <c r="BN25" s="97"/>
      <c r="BO25" s="97"/>
      <c r="BP25" s="97"/>
      <c r="BQ25" s="97"/>
      <c r="BR25" s="97"/>
      <c r="BS25" s="97"/>
      <c r="BT25" s="97"/>
      <c r="BU25" s="97"/>
      <c r="BV25" s="97"/>
      <c r="BW25" s="97"/>
      <c r="BX25" s="97"/>
      <c r="BY25" s="97"/>
      <c r="BZ25" s="97"/>
      <c r="CA25" s="97"/>
      <c r="CB25" s="97"/>
      <c r="CC25" s="97"/>
      <c r="CD25" s="97"/>
      <c r="CE25" s="97"/>
      <c r="CF25" s="97"/>
      <c r="CG25" s="97"/>
      <c r="CH25" s="97"/>
      <c r="CI25" s="97"/>
      <c r="CJ25" s="97"/>
      <c r="CK25" s="97"/>
      <c r="CL25" s="97"/>
      <c r="CM25" s="97"/>
      <c r="CN25" s="97"/>
      <c r="CO25" s="97"/>
      <c r="CP25" s="97"/>
      <c r="CQ25" s="97"/>
      <c r="CR25" s="97"/>
      <c r="CS25" s="97"/>
      <c r="CT25" s="97"/>
      <c r="CU25" s="97"/>
      <c r="CV25" s="97"/>
      <c r="CW25" s="97"/>
      <c r="CX25" s="97"/>
      <c r="CY25" s="97"/>
      <c r="CZ25" s="97"/>
      <c r="DA25" s="97"/>
      <c r="DB25" s="97"/>
      <c r="DC25" s="97"/>
      <c r="DD25" s="97"/>
      <c r="DE25" s="97"/>
      <c r="DF25" s="97"/>
      <c r="DG25" s="97"/>
      <c r="DH25" s="97"/>
      <c r="DI25" s="97"/>
      <c r="DJ25" s="97"/>
      <c r="DK25" s="97"/>
      <c r="DL25" s="97"/>
      <c r="DM25" s="97"/>
      <c r="DN25" s="97"/>
      <c r="DO25" s="97"/>
      <c r="DP25" s="97"/>
      <c r="DQ25" s="97"/>
      <c r="DR25" s="97"/>
      <c r="DS25" s="97"/>
      <c r="DT25" s="97"/>
      <c r="DU25" s="97"/>
      <c r="DV25" s="97"/>
      <c r="DW25" s="97"/>
      <c r="DX25" s="97"/>
      <c r="DY25" s="97"/>
      <c r="DZ25" s="97"/>
      <c r="EA25" s="97"/>
      <c r="EB25" s="97"/>
      <c r="EC25" s="97"/>
      <c r="ED25" s="97"/>
      <c r="EE25" s="97"/>
      <c r="EF25" s="97"/>
      <c r="EG25" s="97"/>
      <c r="EH25" s="97"/>
      <c r="EI25" s="97"/>
      <c r="EJ25" s="97"/>
      <c r="EK25" s="97"/>
      <c r="EL25" s="97"/>
      <c r="EM25" s="97"/>
      <c r="EN25" s="97"/>
      <c r="EO25" s="97"/>
      <c r="EP25" s="97"/>
      <c r="EQ25" s="97"/>
      <c r="ER25" s="97"/>
      <c r="ES25" s="97"/>
      <c r="ET25" s="97"/>
      <c r="EU25" s="97"/>
      <c r="EV25" s="97"/>
      <c r="EW25" s="97"/>
      <c r="EX25" s="97"/>
      <c r="EY25" s="97"/>
      <c r="EZ25" s="97"/>
      <c r="FA25" s="97"/>
      <c r="FB25" s="97"/>
      <c r="FC25" s="97"/>
      <c r="FD25" s="97"/>
      <c r="FE25" s="97"/>
      <c r="FF25" s="97"/>
      <c r="FG25" s="97"/>
      <c r="FH25" s="97"/>
      <c r="FI25" s="97"/>
      <c r="FJ25" s="97"/>
      <c r="FK25" s="97"/>
      <c r="FL25" s="97"/>
      <c r="FM25" s="97"/>
      <c r="FN25" s="97"/>
      <c r="FO25" s="97"/>
      <c r="FP25" s="97"/>
      <c r="FQ25" s="97"/>
      <c r="FR25" s="97"/>
      <c r="FS25" s="97"/>
      <c r="FT25" s="97"/>
      <c r="FU25" s="97"/>
      <c r="FV25" s="97"/>
      <c r="FW25" s="97"/>
      <c r="FX25" s="97"/>
      <c r="FY25" s="97"/>
      <c r="FZ25" s="98"/>
      <c r="GA25" s="88"/>
      <c r="GB25" s="88"/>
      <c r="GC25" s="88"/>
      <c r="GD25" s="88"/>
      <c r="GE25" s="88"/>
      <c r="GF25" s="88"/>
      <c r="GG25" s="88"/>
      <c r="GH25" s="88"/>
      <c r="GI25" s="88"/>
      <c r="GJ25" s="88"/>
      <c r="GK25" s="88"/>
      <c r="GL25" s="88"/>
      <c r="GM25" s="88"/>
      <c r="GN25" s="88"/>
      <c r="GO25" s="88"/>
      <c r="GP25" s="88"/>
      <c r="GQ25" s="88"/>
      <c r="GR25" s="88"/>
      <c r="GS25" s="88"/>
      <c r="GT25" s="88"/>
      <c r="GU25" s="88"/>
      <c r="GV25" s="88"/>
      <c r="GW25" s="88"/>
      <c r="GX25" s="88"/>
      <c r="GY25" s="88"/>
      <c r="GZ25" s="88"/>
      <c r="HA25" s="88"/>
      <c r="HB25" s="88"/>
      <c r="HC25" s="88"/>
      <c r="HD25" s="88"/>
      <c r="HE25" s="88"/>
      <c r="HF25" s="88"/>
      <c r="HG25" s="88"/>
      <c r="HH25" s="88"/>
      <c r="HI25" s="88"/>
      <c r="HJ25" s="88"/>
      <c r="HK25" s="88"/>
      <c r="HL25" s="88"/>
      <c r="HM25" s="88"/>
      <c r="HN25" s="88"/>
      <c r="HO25" s="88"/>
      <c r="HP25" s="88"/>
      <c r="HQ25" s="88"/>
      <c r="HR25" s="88"/>
      <c r="HS25" s="88"/>
      <c r="HT25" s="88"/>
      <c r="HU25" s="88"/>
      <c r="HV25" s="88"/>
      <c r="HW25" s="88"/>
      <c r="HX25" s="88"/>
      <c r="HY25" s="88"/>
      <c r="HZ25" s="88"/>
      <c r="IA25" s="88"/>
      <c r="IB25" s="88"/>
      <c r="IC25" s="88"/>
      <c r="ID25" s="88"/>
      <c r="IE25" s="88"/>
      <c r="IF25" s="88"/>
      <c r="IG25" s="88"/>
      <c r="IH25" s="88"/>
      <c r="II25" s="88"/>
      <c r="IJ25" s="88"/>
      <c r="IK25" s="88"/>
      <c r="IL25" s="88"/>
      <c r="IM25" s="88"/>
      <c r="IN25" s="88"/>
      <c r="IO25" s="88"/>
      <c r="IP25" s="88"/>
      <c r="IQ25" s="88"/>
      <c r="IR25" s="88"/>
      <c r="IS25" s="88"/>
      <c r="IT25" s="88"/>
      <c r="IU25" s="88"/>
      <c r="IV25" s="88"/>
    </row>
    <row r="26" spans="1:256" x14ac:dyDescent="0.2">
      <c r="A26" s="78" t="s">
        <v>444</v>
      </c>
      <c r="B26" s="91" t="s">
        <v>218</v>
      </c>
      <c r="C26" s="91"/>
      <c r="D26" s="91"/>
      <c r="E26" s="104"/>
      <c r="F26" s="104"/>
      <c r="G26" s="95"/>
      <c r="H26" s="95"/>
      <c r="I26" s="95"/>
      <c r="J26" s="95"/>
      <c r="K26" s="95"/>
      <c r="L26" s="95"/>
      <c r="M26" s="95"/>
      <c r="N26" s="95"/>
      <c r="O26" s="95"/>
      <c r="P26" s="95"/>
      <c r="Q26" s="95"/>
      <c r="R26" s="95"/>
      <c r="S26" s="95"/>
      <c r="T26" s="95"/>
      <c r="U26" s="95"/>
      <c r="V26" s="95"/>
      <c r="W26" s="95"/>
      <c r="X26" s="95"/>
      <c r="Y26" s="95"/>
      <c r="Z26" s="95"/>
      <c r="AA26" s="95"/>
      <c r="AB26" s="97"/>
      <c r="AC26" s="97"/>
      <c r="AD26" s="97"/>
      <c r="AE26" s="97"/>
      <c r="AF26" s="97"/>
      <c r="AG26" s="97"/>
      <c r="AH26" s="97"/>
      <c r="AI26" s="97"/>
      <c r="AJ26" s="97"/>
      <c r="AK26" s="97"/>
      <c r="AL26" s="97"/>
      <c r="AM26" s="97"/>
      <c r="AN26" s="97"/>
      <c r="AO26" s="97"/>
      <c r="AP26" s="97"/>
      <c r="AQ26" s="97"/>
      <c r="AR26" s="97"/>
      <c r="AS26" s="97"/>
      <c r="AT26" s="97"/>
      <c r="AU26" s="97"/>
      <c r="AV26" s="97"/>
      <c r="AW26" s="97"/>
      <c r="AX26" s="97"/>
      <c r="AY26" s="97"/>
      <c r="AZ26" s="97"/>
      <c r="BA26" s="97"/>
      <c r="BB26" s="97"/>
      <c r="BC26" s="97"/>
      <c r="BD26" s="97"/>
      <c r="BE26" s="97"/>
      <c r="BF26" s="97"/>
      <c r="BG26" s="97"/>
      <c r="BH26" s="97"/>
      <c r="BI26" s="97"/>
      <c r="BJ26" s="97"/>
      <c r="BK26" s="97"/>
      <c r="BL26" s="97"/>
      <c r="BM26" s="97"/>
      <c r="BN26" s="97"/>
      <c r="BO26" s="97"/>
      <c r="BP26" s="97"/>
      <c r="BQ26" s="97"/>
      <c r="BR26" s="97"/>
      <c r="BS26" s="97"/>
      <c r="BT26" s="97"/>
      <c r="BU26" s="97"/>
      <c r="BV26" s="97"/>
      <c r="BW26" s="97"/>
      <c r="BX26" s="97"/>
      <c r="BY26" s="97"/>
      <c r="BZ26" s="97"/>
      <c r="CA26" s="97"/>
      <c r="CB26" s="97"/>
      <c r="CC26" s="97"/>
      <c r="CD26" s="97"/>
      <c r="CE26" s="97"/>
      <c r="CF26" s="97"/>
      <c r="CG26" s="97"/>
      <c r="CH26" s="97"/>
      <c r="CI26" s="97"/>
      <c r="CJ26" s="97"/>
      <c r="CK26" s="97"/>
      <c r="CL26" s="97"/>
      <c r="CM26" s="97"/>
      <c r="CN26" s="97"/>
      <c r="CO26" s="97"/>
      <c r="CP26" s="97"/>
      <c r="CQ26" s="97"/>
      <c r="CR26" s="97"/>
      <c r="CS26" s="97"/>
      <c r="CT26" s="97"/>
      <c r="CU26" s="97"/>
      <c r="CV26" s="97"/>
      <c r="CW26" s="97"/>
      <c r="CX26" s="97"/>
      <c r="CY26" s="97"/>
      <c r="CZ26" s="97"/>
      <c r="DA26" s="97"/>
      <c r="DB26" s="97"/>
      <c r="DC26" s="97"/>
      <c r="DD26" s="97"/>
      <c r="DE26" s="97"/>
      <c r="DF26" s="97"/>
      <c r="DG26" s="97"/>
      <c r="DH26" s="97"/>
      <c r="DI26" s="97"/>
      <c r="DJ26" s="97"/>
      <c r="DK26" s="97"/>
      <c r="DL26" s="97"/>
      <c r="DM26" s="97"/>
      <c r="DN26" s="97"/>
      <c r="DO26" s="97"/>
      <c r="DP26" s="97"/>
      <c r="DQ26" s="97"/>
      <c r="DR26" s="97"/>
      <c r="DS26" s="97"/>
      <c r="DT26" s="97"/>
      <c r="DU26" s="97"/>
      <c r="DV26" s="97"/>
      <c r="DW26" s="97"/>
      <c r="DX26" s="97"/>
      <c r="DY26" s="97"/>
      <c r="DZ26" s="97"/>
      <c r="EA26" s="97"/>
      <c r="EB26" s="97"/>
      <c r="EC26" s="97"/>
      <c r="ED26" s="97"/>
      <c r="EE26" s="97"/>
      <c r="EF26" s="97"/>
      <c r="EG26" s="97"/>
      <c r="EH26" s="97"/>
      <c r="EI26" s="97"/>
      <c r="EJ26" s="97"/>
      <c r="EK26" s="97"/>
      <c r="EL26" s="97"/>
      <c r="EM26" s="97"/>
      <c r="EN26" s="97"/>
      <c r="EO26" s="97"/>
      <c r="EP26" s="97"/>
      <c r="EQ26" s="97"/>
      <c r="ER26" s="97"/>
      <c r="ES26" s="97"/>
      <c r="ET26" s="97"/>
      <c r="EU26" s="97"/>
      <c r="EV26" s="97"/>
      <c r="EW26" s="97"/>
      <c r="EX26" s="97"/>
      <c r="EY26" s="97"/>
      <c r="EZ26" s="97"/>
      <c r="FA26" s="97"/>
      <c r="FB26" s="97"/>
      <c r="FC26" s="97"/>
      <c r="FD26" s="97"/>
      <c r="FE26" s="97"/>
      <c r="FF26" s="97"/>
      <c r="FG26" s="97"/>
      <c r="FH26" s="97"/>
      <c r="FI26" s="97"/>
      <c r="FJ26" s="97"/>
      <c r="FK26" s="97"/>
      <c r="FL26" s="97"/>
      <c r="FM26" s="97"/>
      <c r="FN26" s="97"/>
      <c r="FO26" s="97"/>
      <c r="FP26" s="97"/>
      <c r="FQ26" s="97"/>
      <c r="FR26" s="97"/>
      <c r="FS26" s="97"/>
      <c r="FT26" s="97"/>
      <c r="FU26" s="97"/>
      <c r="FV26" s="97"/>
      <c r="FW26" s="97"/>
      <c r="FX26" s="97"/>
      <c r="FY26" s="97"/>
      <c r="FZ26" s="98"/>
      <c r="GA26" s="88"/>
      <c r="GB26" s="88"/>
      <c r="GC26" s="88"/>
      <c r="GD26" s="88"/>
      <c r="GE26" s="88"/>
      <c r="GF26" s="88"/>
      <c r="GG26" s="88"/>
      <c r="GH26" s="88"/>
      <c r="GI26" s="88"/>
      <c r="GJ26" s="88"/>
      <c r="GK26" s="88"/>
      <c r="GL26" s="88"/>
      <c r="GM26" s="88"/>
      <c r="GN26" s="88"/>
      <c r="GO26" s="88"/>
      <c r="GP26" s="88"/>
      <c r="GQ26" s="88"/>
      <c r="GR26" s="88"/>
      <c r="GS26" s="88"/>
      <c r="GT26" s="88"/>
      <c r="GU26" s="88"/>
      <c r="GV26" s="88"/>
      <c r="GW26" s="88"/>
      <c r="GX26" s="88"/>
      <c r="GY26" s="88"/>
      <c r="GZ26" s="88"/>
      <c r="HA26" s="88"/>
      <c r="HB26" s="88"/>
      <c r="HC26" s="88"/>
      <c r="HD26" s="88"/>
      <c r="HE26" s="88"/>
      <c r="HF26" s="88"/>
      <c r="HG26" s="88"/>
      <c r="HH26" s="88"/>
      <c r="HI26" s="88"/>
      <c r="HJ26" s="88"/>
      <c r="HK26" s="88"/>
      <c r="HL26" s="88"/>
      <c r="HM26" s="88"/>
      <c r="HN26" s="88"/>
      <c r="HO26" s="88"/>
      <c r="HP26" s="88"/>
      <c r="HQ26" s="88"/>
      <c r="HR26" s="88"/>
      <c r="HS26" s="88"/>
      <c r="HT26" s="88"/>
      <c r="HU26" s="88"/>
      <c r="HV26" s="88"/>
      <c r="HW26" s="88"/>
      <c r="HX26" s="88"/>
      <c r="HY26" s="88"/>
      <c r="HZ26" s="88"/>
      <c r="IA26" s="88"/>
      <c r="IB26" s="88"/>
      <c r="IC26" s="88"/>
      <c r="ID26" s="88"/>
      <c r="IE26" s="88"/>
      <c r="IF26" s="88"/>
      <c r="IG26" s="88"/>
      <c r="IH26" s="88"/>
      <c r="II26" s="88"/>
      <c r="IJ26" s="88"/>
      <c r="IK26" s="88"/>
      <c r="IL26" s="88"/>
      <c r="IM26" s="88"/>
      <c r="IN26" s="88"/>
      <c r="IO26" s="88"/>
      <c r="IP26" s="88"/>
      <c r="IQ26" s="88"/>
      <c r="IR26" s="88"/>
      <c r="IS26" s="88"/>
      <c r="IT26" s="88"/>
      <c r="IU26" s="88"/>
      <c r="IV26" s="88"/>
    </row>
    <row r="27" spans="1:256" x14ac:dyDescent="0.2">
      <c r="B27" s="79" t="s">
        <v>219</v>
      </c>
      <c r="C27" s="79"/>
      <c r="D27" s="79"/>
      <c r="E27" s="93"/>
      <c r="F27" s="93"/>
      <c r="G27" s="94">
        <f>SUM(I27+K27+M27+O27+Q27+S27+U27+W27+Y27+AA27)</f>
        <v>0</v>
      </c>
      <c r="H27" s="95"/>
      <c r="I27" s="92"/>
      <c r="J27" s="96"/>
      <c r="K27" s="92"/>
      <c r="L27" s="95"/>
      <c r="M27" s="92"/>
      <c r="N27" s="95"/>
      <c r="O27" s="92"/>
      <c r="P27" s="95"/>
      <c r="Q27" s="92"/>
      <c r="R27" s="95"/>
      <c r="S27" s="92"/>
      <c r="T27" s="95"/>
      <c r="U27" s="92"/>
      <c r="V27" s="95"/>
      <c r="W27" s="92"/>
      <c r="X27" s="95"/>
      <c r="Y27" s="92"/>
      <c r="Z27" s="95"/>
      <c r="AA27" s="92"/>
      <c r="AB27" s="97"/>
      <c r="AC27" s="97"/>
      <c r="AD27" s="97"/>
      <c r="AE27" s="97"/>
      <c r="AF27" s="97"/>
      <c r="AG27" s="97"/>
      <c r="AH27" s="97"/>
      <c r="AI27" s="97"/>
      <c r="AJ27" s="97"/>
      <c r="AK27" s="97"/>
      <c r="AL27" s="97"/>
      <c r="AM27" s="97"/>
      <c r="AN27" s="97"/>
      <c r="AO27" s="97"/>
      <c r="AP27" s="97"/>
      <c r="AQ27" s="97"/>
      <c r="AR27" s="97"/>
      <c r="AS27" s="97"/>
      <c r="AT27" s="97"/>
      <c r="AU27" s="97"/>
      <c r="AV27" s="97"/>
      <c r="AW27" s="97"/>
      <c r="AX27" s="97"/>
      <c r="AY27" s="97"/>
      <c r="AZ27" s="97"/>
      <c r="BA27" s="97"/>
      <c r="BB27" s="97"/>
      <c r="BC27" s="97"/>
      <c r="BD27" s="97"/>
      <c r="BE27" s="97"/>
      <c r="BF27" s="97"/>
      <c r="BG27" s="97"/>
      <c r="BH27" s="97"/>
      <c r="BI27" s="97"/>
      <c r="BJ27" s="97"/>
      <c r="BK27" s="97"/>
      <c r="BL27" s="97"/>
      <c r="BM27" s="97"/>
      <c r="BN27" s="97"/>
      <c r="BO27" s="97"/>
      <c r="BP27" s="97"/>
      <c r="BQ27" s="97"/>
      <c r="BR27" s="97"/>
      <c r="BS27" s="97"/>
      <c r="BT27" s="97"/>
      <c r="BU27" s="97"/>
      <c r="BV27" s="97"/>
      <c r="BW27" s="97"/>
      <c r="BX27" s="97"/>
      <c r="BY27" s="97"/>
      <c r="BZ27" s="97"/>
      <c r="CA27" s="97"/>
      <c r="CB27" s="97"/>
      <c r="CC27" s="97"/>
      <c r="CD27" s="97"/>
      <c r="CE27" s="97"/>
      <c r="CF27" s="97"/>
      <c r="CG27" s="97"/>
      <c r="CH27" s="97"/>
      <c r="CI27" s="97"/>
      <c r="CJ27" s="97"/>
      <c r="CK27" s="97"/>
      <c r="CL27" s="97"/>
      <c r="CM27" s="97"/>
      <c r="CN27" s="97"/>
      <c r="CO27" s="97"/>
      <c r="CP27" s="97"/>
      <c r="CQ27" s="97"/>
      <c r="CR27" s="97"/>
      <c r="CS27" s="97"/>
      <c r="CT27" s="97"/>
      <c r="CU27" s="97"/>
      <c r="CV27" s="97"/>
      <c r="CW27" s="97"/>
      <c r="CX27" s="97"/>
      <c r="CY27" s="97"/>
      <c r="CZ27" s="97"/>
      <c r="DA27" s="97"/>
      <c r="DB27" s="97"/>
      <c r="DC27" s="97"/>
      <c r="DD27" s="97"/>
      <c r="DE27" s="97"/>
      <c r="DF27" s="97"/>
      <c r="DG27" s="97"/>
      <c r="DH27" s="97"/>
      <c r="DI27" s="97"/>
      <c r="DJ27" s="97"/>
      <c r="DK27" s="97"/>
      <c r="DL27" s="97"/>
      <c r="DM27" s="97"/>
      <c r="DN27" s="97"/>
      <c r="DO27" s="97"/>
      <c r="DP27" s="97"/>
      <c r="DQ27" s="97"/>
      <c r="DR27" s="97"/>
      <c r="DS27" s="97"/>
      <c r="DT27" s="97"/>
      <c r="DU27" s="97"/>
      <c r="DV27" s="97"/>
      <c r="DW27" s="97"/>
      <c r="DX27" s="97"/>
      <c r="DY27" s="97"/>
      <c r="DZ27" s="97"/>
      <c r="EA27" s="97"/>
      <c r="EB27" s="97"/>
      <c r="EC27" s="97"/>
      <c r="ED27" s="97"/>
      <c r="EE27" s="97"/>
      <c r="EF27" s="97"/>
      <c r="EG27" s="97"/>
      <c r="EH27" s="97"/>
      <c r="EI27" s="97"/>
      <c r="EJ27" s="97"/>
      <c r="EK27" s="97"/>
      <c r="EL27" s="97"/>
      <c r="EM27" s="97"/>
      <c r="EN27" s="97"/>
      <c r="EO27" s="97"/>
      <c r="EP27" s="97"/>
      <c r="EQ27" s="97"/>
      <c r="ER27" s="97"/>
      <c r="ES27" s="97"/>
      <c r="ET27" s="97"/>
      <c r="EU27" s="97"/>
      <c r="EV27" s="97"/>
      <c r="EW27" s="97"/>
      <c r="EX27" s="97"/>
      <c r="EY27" s="97"/>
      <c r="EZ27" s="97"/>
      <c r="FA27" s="97"/>
      <c r="FB27" s="97"/>
      <c r="FC27" s="97"/>
      <c r="FD27" s="97"/>
      <c r="FE27" s="97"/>
      <c r="FF27" s="97"/>
      <c r="FG27" s="97"/>
      <c r="FH27" s="97"/>
      <c r="FI27" s="97"/>
      <c r="FJ27" s="97"/>
      <c r="FK27" s="97"/>
      <c r="FL27" s="97"/>
      <c r="FM27" s="97"/>
      <c r="FN27" s="97"/>
      <c r="FO27" s="97"/>
      <c r="FP27" s="97"/>
      <c r="FQ27" s="97"/>
      <c r="FR27" s="97"/>
      <c r="FS27" s="97"/>
      <c r="FT27" s="97"/>
      <c r="FU27" s="97"/>
      <c r="FV27" s="97"/>
      <c r="FW27" s="97"/>
      <c r="FX27" s="97"/>
      <c r="FY27" s="97"/>
      <c r="FZ27" s="98"/>
      <c r="GA27" s="88"/>
      <c r="GB27" s="88"/>
      <c r="GC27" s="88"/>
      <c r="GD27" s="88"/>
      <c r="GE27" s="88"/>
      <c r="GF27" s="88"/>
      <c r="GG27" s="88"/>
      <c r="GH27" s="88"/>
      <c r="GI27" s="88"/>
      <c r="GJ27" s="88"/>
      <c r="GK27" s="88"/>
      <c r="GL27" s="88"/>
      <c r="GM27" s="88"/>
      <c r="GN27" s="88"/>
      <c r="GO27" s="88"/>
      <c r="GP27" s="88"/>
      <c r="GQ27" s="88"/>
      <c r="GR27" s="88"/>
      <c r="GS27" s="88"/>
      <c r="GT27" s="88"/>
      <c r="GU27" s="88"/>
      <c r="GV27" s="88"/>
      <c r="GW27" s="88"/>
      <c r="GX27" s="88"/>
      <c r="GY27" s="88"/>
      <c r="GZ27" s="88"/>
      <c r="HA27" s="88"/>
      <c r="HB27" s="88"/>
      <c r="HC27" s="88"/>
      <c r="HD27" s="88"/>
      <c r="HE27" s="88"/>
      <c r="HF27" s="88"/>
      <c r="HG27" s="88"/>
      <c r="HH27" s="88"/>
      <c r="HI27" s="88"/>
      <c r="HJ27" s="88"/>
      <c r="HK27" s="88"/>
      <c r="HL27" s="88"/>
      <c r="HM27" s="88"/>
      <c r="HN27" s="88"/>
      <c r="HO27" s="88"/>
      <c r="HP27" s="88"/>
      <c r="HQ27" s="88"/>
      <c r="HR27" s="88"/>
      <c r="HS27" s="88"/>
      <c r="HT27" s="88"/>
      <c r="HU27" s="88"/>
      <c r="HV27" s="88"/>
      <c r="HW27" s="88"/>
      <c r="HX27" s="88"/>
      <c r="HY27" s="88"/>
      <c r="HZ27" s="88"/>
      <c r="IA27" s="88"/>
      <c r="IB27" s="88"/>
      <c r="IC27" s="88"/>
      <c r="ID27" s="88"/>
      <c r="IE27" s="88"/>
      <c r="IF27" s="88"/>
      <c r="IG27" s="88"/>
      <c r="IH27" s="88"/>
      <c r="II27" s="88"/>
      <c r="IJ27" s="88"/>
      <c r="IK27" s="88"/>
      <c r="IL27" s="88"/>
      <c r="IM27" s="88"/>
      <c r="IN27" s="88"/>
      <c r="IO27" s="88"/>
      <c r="IP27" s="88"/>
      <c r="IQ27" s="88"/>
      <c r="IR27" s="88"/>
      <c r="IS27" s="88"/>
      <c r="IT27" s="88"/>
      <c r="IU27" s="88"/>
      <c r="IV27" s="88"/>
    </row>
    <row r="28" spans="1:256" x14ac:dyDescent="0.2">
      <c r="B28" s="79"/>
      <c r="C28" s="79"/>
      <c r="D28" s="79"/>
      <c r="E28" s="93"/>
      <c r="F28" s="93"/>
      <c r="G28" s="95"/>
      <c r="H28" s="95"/>
      <c r="I28" s="95"/>
      <c r="J28" s="95"/>
      <c r="K28" s="95"/>
      <c r="L28" s="95"/>
      <c r="M28" s="95"/>
      <c r="N28" s="95"/>
      <c r="O28" s="95"/>
      <c r="P28" s="95"/>
      <c r="Q28" s="95"/>
      <c r="R28" s="95"/>
      <c r="S28" s="95"/>
      <c r="T28" s="95"/>
      <c r="U28" s="95"/>
      <c r="V28" s="95"/>
      <c r="W28" s="95"/>
      <c r="X28" s="95"/>
      <c r="Y28" s="95"/>
      <c r="Z28" s="95"/>
      <c r="AA28" s="95"/>
      <c r="AB28" s="97"/>
      <c r="AC28" s="97"/>
      <c r="AD28" s="97"/>
      <c r="AE28" s="97"/>
      <c r="AF28" s="97"/>
      <c r="AG28" s="97"/>
      <c r="AH28" s="97"/>
      <c r="AI28" s="97"/>
      <c r="AJ28" s="97"/>
      <c r="AK28" s="97"/>
      <c r="AL28" s="97"/>
      <c r="AM28" s="97"/>
      <c r="AN28" s="97"/>
      <c r="AO28" s="97"/>
      <c r="AP28" s="97"/>
      <c r="AQ28" s="97"/>
      <c r="AR28" s="97"/>
      <c r="AS28" s="97"/>
      <c r="AT28" s="97"/>
      <c r="AU28" s="97"/>
      <c r="AV28" s="97"/>
      <c r="AW28" s="97"/>
      <c r="AX28" s="97"/>
      <c r="AY28" s="97"/>
      <c r="AZ28" s="97"/>
      <c r="BA28" s="97"/>
      <c r="BB28" s="97"/>
      <c r="BC28" s="97"/>
      <c r="BD28" s="97"/>
      <c r="BE28" s="97"/>
      <c r="BF28" s="97"/>
      <c r="BG28" s="97"/>
      <c r="BH28" s="97"/>
      <c r="BI28" s="97"/>
      <c r="BJ28" s="97"/>
      <c r="BK28" s="97"/>
      <c r="BL28" s="97"/>
      <c r="BM28" s="97"/>
      <c r="BN28" s="97"/>
      <c r="BO28" s="97"/>
      <c r="BP28" s="97"/>
      <c r="BQ28" s="97"/>
      <c r="BR28" s="97"/>
      <c r="BS28" s="97"/>
      <c r="BT28" s="97"/>
      <c r="BU28" s="97"/>
      <c r="BV28" s="97"/>
      <c r="BW28" s="97"/>
      <c r="BX28" s="97"/>
      <c r="BY28" s="97"/>
      <c r="BZ28" s="97"/>
      <c r="CA28" s="97"/>
      <c r="CB28" s="97"/>
      <c r="CC28" s="97"/>
      <c r="CD28" s="97"/>
      <c r="CE28" s="97"/>
      <c r="CF28" s="97"/>
      <c r="CG28" s="97"/>
      <c r="CH28" s="97"/>
      <c r="CI28" s="97"/>
      <c r="CJ28" s="97"/>
      <c r="CK28" s="97"/>
      <c r="CL28" s="97"/>
      <c r="CM28" s="97"/>
      <c r="CN28" s="97"/>
      <c r="CO28" s="97"/>
      <c r="CP28" s="97"/>
      <c r="CQ28" s="97"/>
      <c r="CR28" s="97"/>
      <c r="CS28" s="97"/>
      <c r="CT28" s="97"/>
      <c r="CU28" s="97"/>
      <c r="CV28" s="97"/>
      <c r="CW28" s="97"/>
      <c r="CX28" s="97"/>
      <c r="CY28" s="97"/>
      <c r="CZ28" s="97"/>
      <c r="DA28" s="97"/>
      <c r="DB28" s="97"/>
      <c r="DC28" s="97"/>
      <c r="DD28" s="97"/>
      <c r="DE28" s="97"/>
      <c r="DF28" s="97"/>
      <c r="DG28" s="97"/>
      <c r="DH28" s="97"/>
      <c r="DI28" s="97"/>
      <c r="DJ28" s="97"/>
      <c r="DK28" s="97"/>
      <c r="DL28" s="97"/>
      <c r="DM28" s="97"/>
      <c r="DN28" s="97"/>
      <c r="DO28" s="97"/>
      <c r="DP28" s="97"/>
      <c r="DQ28" s="97"/>
      <c r="DR28" s="97"/>
      <c r="DS28" s="97"/>
      <c r="DT28" s="97"/>
      <c r="DU28" s="97"/>
      <c r="DV28" s="97"/>
      <c r="DW28" s="97"/>
      <c r="DX28" s="97"/>
      <c r="DY28" s="97"/>
      <c r="DZ28" s="97"/>
      <c r="EA28" s="97"/>
      <c r="EB28" s="97"/>
      <c r="EC28" s="97"/>
      <c r="ED28" s="97"/>
      <c r="EE28" s="97"/>
      <c r="EF28" s="97"/>
      <c r="EG28" s="97"/>
      <c r="EH28" s="97"/>
      <c r="EI28" s="97"/>
      <c r="EJ28" s="97"/>
      <c r="EK28" s="97"/>
      <c r="EL28" s="97"/>
      <c r="EM28" s="97"/>
      <c r="EN28" s="97"/>
      <c r="EO28" s="97"/>
      <c r="EP28" s="97"/>
      <c r="EQ28" s="97"/>
      <c r="ER28" s="97"/>
      <c r="ES28" s="97"/>
      <c r="ET28" s="97"/>
      <c r="EU28" s="97"/>
      <c r="EV28" s="97"/>
      <c r="EW28" s="97"/>
      <c r="EX28" s="97"/>
      <c r="EY28" s="97"/>
      <c r="EZ28" s="97"/>
      <c r="FA28" s="97"/>
      <c r="FB28" s="97"/>
      <c r="FC28" s="97"/>
      <c r="FD28" s="97"/>
      <c r="FE28" s="97"/>
      <c r="FF28" s="97"/>
      <c r="FG28" s="97"/>
      <c r="FH28" s="97"/>
      <c r="FI28" s="97"/>
      <c r="FJ28" s="97"/>
      <c r="FK28" s="97"/>
      <c r="FL28" s="97"/>
      <c r="FM28" s="97"/>
      <c r="FN28" s="97"/>
      <c r="FO28" s="97"/>
      <c r="FP28" s="97"/>
      <c r="FQ28" s="97"/>
      <c r="FR28" s="97"/>
      <c r="FS28" s="97"/>
      <c r="FT28" s="97"/>
      <c r="FU28" s="97"/>
      <c r="FV28" s="97"/>
      <c r="FW28" s="97"/>
      <c r="FX28" s="97"/>
      <c r="FY28" s="97"/>
      <c r="FZ28" s="98"/>
      <c r="GA28" s="88"/>
      <c r="GB28" s="88"/>
      <c r="GC28" s="88"/>
      <c r="GD28" s="88"/>
      <c r="GE28" s="88"/>
      <c r="GF28" s="88"/>
      <c r="GG28" s="88"/>
      <c r="GH28" s="88"/>
      <c r="GI28" s="88"/>
      <c r="GJ28" s="88"/>
      <c r="GK28" s="88"/>
      <c r="GL28" s="88"/>
      <c r="GM28" s="88"/>
      <c r="GN28" s="88"/>
      <c r="GO28" s="88"/>
      <c r="GP28" s="88"/>
      <c r="GQ28" s="88"/>
      <c r="GR28" s="88"/>
      <c r="GS28" s="88"/>
      <c r="GT28" s="88"/>
      <c r="GU28" s="88"/>
      <c r="GV28" s="88"/>
      <c r="GW28" s="88"/>
      <c r="GX28" s="88"/>
      <c r="GY28" s="88"/>
      <c r="GZ28" s="88"/>
      <c r="HA28" s="88"/>
      <c r="HB28" s="88"/>
      <c r="HC28" s="88"/>
      <c r="HD28" s="88"/>
      <c r="HE28" s="88"/>
      <c r="HF28" s="88"/>
      <c r="HG28" s="88"/>
      <c r="HH28" s="88"/>
      <c r="HI28" s="88"/>
      <c r="HJ28" s="88"/>
      <c r="HK28" s="88"/>
      <c r="HL28" s="88"/>
      <c r="HM28" s="88"/>
      <c r="HN28" s="88"/>
      <c r="HO28" s="88"/>
      <c r="HP28" s="88"/>
      <c r="HQ28" s="88"/>
      <c r="HR28" s="88"/>
      <c r="HS28" s="88"/>
      <c r="HT28" s="88"/>
      <c r="HU28" s="88"/>
      <c r="HV28" s="88"/>
      <c r="HW28" s="88"/>
      <c r="HX28" s="88"/>
      <c r="HY28" s="88"/>
      <c r="HZ28" s="88"/>
      <c r="IA28" s="88"/>
      <c r="IB28" s="88"/>
      <c r="IC28" s="88"/>
      <c r="ID28" s="88"/>
      <c r="IE28" s="88"/>
      <c r="IF28" s="88"/>
      <c r="IG28" s="88"/>
      <c r="IH28" s="88"/>
      <c r="II28" s="88"/>
      <c r="IJ28" s="88"/>
      <c r="IK28" s="88"/>
      <c r="IL28" s="88"/>
      <c r="IM28" s="88"/>
      <c r="IN28" s="88"/>
      <c r="IO28" s="88"/>
      <c r="IP28" s="88"/>
      <c r="IQ28" s="88"/>
      <c r="IR28" s="88"/>
      <c r="IS28" s="88"/>
      <c r="IT28" s="88"/>
      <c r="IU28" s="88"/>
      <c r="IV28" s="88"/>
    </row>
    <row r="29" spans="1:256" ht="24" x14ac:dyDescent="0.2">
      <c r="A29" s="78" t="s">
        <v>445</v>
      </c>
      <c r="B29" s="105" t="s">
        <v>220</v>
      </c>
      <c r="C29" s="105"/>
      <c r="D29" s="105"/>
      <c r="E29" s="106"/>
      <c r="F29" s="106"/>
      <c r="G29" s="94">
        <f>SUM(I29+K29+M29+O29+Q29+S29+U29+W29+Y29+AA29)</f>
        <v>0</v>
      </c>
      <c r="H29" s="95"/>
      <c r="I29" s="92"/>
      <c r="J29" s="96"/>
      <c r="K29" s="92"/>
      <c r="L29" s="95"/>
      <c r="M29" s="92"/>
      <c r="N29" s="95"/>
      <c r="O29" s="92"/>
      <c r="P29" s="95"/>
      <c r="Q29" s="92"/>
      <c r="R29" s="95"/>
      <c r="S29" s="92"/>
      <c r="T29" s="95"/>
      <c r="U29" s="92"/>
      <c r="V29" s="95"/>
      <c r="W29" s="92"/>
      <c r="X29" s="95"/>
      <c r="Y29" s="92"/>
      <c r="Z29" s="95"/>
      <c r="AA29" s="92"/>
      <c r="AB29" s="97"/>
      <c r="AC29" s="97"/>
      <c r="AD29" s="97"/>
      <c r="AE29" s="97"/>
      <c r="AF29" s="97"/>
      <c r="AG29" s="97"/>
      <c r="AH29" s="97"/>
      <c r="AI29" s="97"/>
      <c r="AJ29" s="97"/>
      <c r="AK29" s="97"/>
      <c r="AL29" s="97"/>
      <c r="AM29" s="97"/>
      <c r="AN29" s="97"/>
      <c r="AO29" s="97"/>
      <c r="AP29" s="97"/>
      <c r="AQ29" s="97"/>
      <c r="AR29" s="97"/>
      <c r="AS29" s="97"/>
      <c r="AT29" s="97"/>
      <c r="AU29" s="97"/>
      <c r="AV29" s="97"/>
      <c r="AW29" s="97"/>
      <c r="AX29" s="97"/>
      <c r="AY29" s="97"/>
      <c r="AZ29" s="97"/>
      <c r="BA29" s="97"/>
      <c r="BB29" s="97"/>
      <c r="BC29" s="97"/>
      <c r="BD29" s="97"/>
      <c r="BE29" s="97"/>
      <c r="BF29" s="97"/>
      <c r="BG29" s="97"/>
      <c r="BH29" s="97"/>
      <c r="BI29" s="97"/>
      <c r="BJ29" s="97"/>
      <c r="BK29" s="97"/>
      <c r="BL29" s="97"/>
      <c r="BM29" s="97"/>
      <c r="BN29" s="97"/>
      <c r="BO29" s="97"/>
      <c r="BP29" s="97"/>
      <c r="BQ29" s="97"/>
      <c r="BR29" s="97"/>
      <c r="BS29" s="97"/>
      <c r="BT29" s="97"/>
      <c r="BU29" s="97"/>
      <c r="BV29" s="97"/>
      <c r="BW29" s="97"/>
      <c r="BX29" s="97"/>
      <c r="BY29" s="97"/>
      <c r="BZ29" s="97"/>
      <c r="CA29" s="97"/>
      <c r="CB29" s="97"/>
      <c r="CC29" s="97"/>
      <c r="CD29" s="97"/>
      <c r="CE29" s="97"/>
      <c r="CF29" s="97"/>
      <c r="CG29" s="97"/>
      <c r="CH29" s="97"/>
      <c r="CI29" s="97"/>
      <c r="CJ29" s="97"/>
      <c r="CK29" s="97"/>
      <c r="CL29" s="97"/>
      <c r="CM29" s="97"/>
      <c r="CN29" s="97"/>
      <c r="CO29" s="97"/>
      <c r="CP29" s="97"/>
      <c r="CQ29" s="97"/>
      <c r="CR29" s="97"/>
      <c r="CS29" s="97"/>
      <c r="CT29" s="97"/>
      <c r="CU29" s="97"/>
      <c r="CV29" s="97"/>
      <c r="CW29" s="97"/>
      <c r="CX29" s="97"/>
      <c r="CY29" s="97"/>
      <c r="CZ29" s="97"/>
      <c r="DA29" s="97"/>
      <c r="DB29" s="97"/>
      <c r="DC29" s="97"/>
      <c r="DD29" s="97"/>
      <c r="DE29" s="97"/>
      <c r="DF29" s="97"/>
      <c r="DG29" s="97"/>
      <c r="DH29" s="97"/>
      <c r="DI29" s="97"/>
      <c r="DJ29" s="97"/>
      <c r="DK29" s="97"/>
      <c r="DL29" s="97"/>
      <c r="DM29" s="97"/>
      <c r="DN29" s="97"/>
      <c r="DO29" s="97"/>
      <c r="DP29" s="97"/>
      <c r="DQ29" s="97"/>
      <c r="DR29" s="97"/>
      <c r="DS29" s="97"/>
      <c r="DT29" s="97"/>
      <c r="DU29" s="97"/>
      <c r="DV29" s="97"/>
      <c r="DW29" s="97"/>
      <c r="DX29" s="97"/>
      <c r="DY29" s="97"/>
      <c r="DZ29" s="97"/>
      <c r="EA29" s="97"/>
      <c r="EB29" s="97"/>
      <c r="EC29" s="97"/>
      <c r="ED29" s="97"/>
      <c r="EE29" s="97"/>
      <c r="EF29" s="97"/>
      <c r="EG29" s="97"/>
      <c r="EH29" s="97"/>
      <c r="EI29" s="97"/>
      <c r="EJ29" s="97"/>
      <c r="EK29" s="97"/>
      <c r="EL29" s="97"/>
      <c r="EM29" s="97"/>
      <c r="EN29" s="97"/>
      <c r="EO29" s="97"/>
      <c r="EP29" s="97"/>
      <c r="EQ29" s="97"/>
      <c r="ER29" s="97"/>
      <c r="ES29" s="97"/>
      <c r="ET29" s="97"/>
      <c r="EU29" s="97"/>
      <c r="EV29" s="97"/>
      <c r="EW29" s="97"/>
      <c r="EX29" s="97"/>
      <c r="EY29" s="97"/>
      <c r="EZ29" s="97"/>
      <c r="FA29" s="97"/>
      <c r="FB29" s="97"/>
      <c r="FC29" s="97"/>
      <c r="FD29" s="97"/>
      <c r="FE29" s="97"/>
      <c r="FF29" s="97"/>
      <c r="FG29" s="97"/>
      <c r="FH29" s="97"/>
      <c r="FI29" s="97"/>
      <c r="FJ29" s="97"/>
      <c r="FK29" s="97"/>
      <c r="FL29" s="97"/>
      <c r="FM29" s="97"/>
      <c r="FN29" s="97"/>
      <c r="FO29" s="97"/>
      <c r="FP29" s="97"/>
      <c r="FQ29" s="97"/>
      <c r="FR29" s="97"/>
      <c r="FS29" s="97"/>
      <c r="FT29" s="97"/>
      <c r="FU29" s="97"/>
      <c r="FV29" s="97"/>
      <c r="FW29" s="97"/>
      <c r="FX29" s="97"/>
      <c r="FY29" s="97"/>
      <c r="FZ29" s="98"/>
      <c r="GA29" s="88"/>
      <c r="GB29" s="88"/>
      <c r="GC29" s="88"/>
      <c r="GD29" s="88"/>
      <c r="GE29" s="88"/>
      <c r="GF29" s="88"/>
      <c r="GG29" s="88"/>
      <c r="GH29" s="88"/>
      <c r="GI29" s="88"/>
      <c r="GJ29" s="88"/>
      <c r="GK29" s="88"/>
      <c r="GL29" s="88"/>
      <c r="GM29" s="88"/>
      <c r="GN29" s="88"/>
      <c r="GO29" s="88"/>
      <c r="GP29" s="88"/>
      <c r="GQ29" s="88"/>
      <c r="GR29" s="88"/>
      <c r="GS29" s="88"/>
      <c r="GT29" s="88"/>
      <c r="GU29" s="88"/>
      <c r="GV29" s="88"/>
      <c r="GW29" s="88"/>
      <c r="GX29" s="88"/>
      <c r="GY29" s="88"/>
      <c r="GZ29" s="88"/>
      <c r="HA29" s="88"/>
      <c r="HB29" s="88"/>
      <c r="HC29" s="88"/>
      <c r="HD29" s="88"/>
      <c r="HE29" s="88"/>
      <c r="HF29" s="88"/>
      <c r="HG29" s="88"/>
      <c r="HH29" s="88"/>
      <c r="HI29" s="88"/>
      <c r="HJ29" s="88"/>
      <c r="HK29" s="88"/>
      <c r="HL29" s="88"/>
      <c r="HM29" s="88"/>
      <c r="HN29" s="88"/>
      <c r="HO29" s="88"/>
      <c r="HP29" s="88"/>
      <c r="HQ29" s="88"/>
      <c r="HR29" s="88"/>
      <c r="HS29" s="88"/>
      <c r="HT29" s="88"/>
      <c r="HU29" s="88"/>
      <c r="HV29" s="88"/>
      <c r="HW29" s="88"/>
      <c r="HX29" s="88"/>
      <c r="HY29" s="88"/>
      <c r="HZ29" s="88"/>
      <c r="IA29" s="88"/>
      <c r="IB29" s="88"/>
      <c r="IC29" s="88"/>
      <c r="ID29" s="88"/>
      <c r="IE29" s="88"/>
      <c r="IF29" s="88"/>
      <c r="IG29" s="88"/>
      <c r="IH29" s="88"/>
      <c r="II29" s="88"/>
      <c r="IJ29" s="88"/>
      <c r="IK29" s="88"/>
      <c r="IL29" s="88"/>
      <c r="IM29" s="88"/>
      <c r="IN29" s="88"/>
      <c r="IO29" s="88"/>
      <c r="IP29" s="88"/>
      <c r="IQ29" s="88"/>
      <c r="IR29" s="88"/>
      <c r="IS29" s="88"/>
      <c r="IT29" s="88"/>
      <c r="IU29" s="88"/>
      <c r="IV29" s="88"/>
    </row>
    <row r="30" spans="1:256" x14ac:dyDescent="0.2">
      <c r="B30" s="79"/>
      <c r="C30" s="79"/>
      <c r="D30" s="79"/>
      <c r="E30" s="93"/>
      <c r="F30" s="93"/>
      <c r="G30" s="95"/>
      <c r="H30" s="95"/>
      <c r="I30" s="95"/>
      <c r="J30" s="95"/>
      <c r="K30" s="95"/>
      <c r="L30" s="95"/>
      <c r="M30" s="95"/>
      <c r="N30" s="95"/>
      <c r="O30" s="95"/>
      <c r="P30" s="95"/>
      <c r="Q30" s="95"/>
      <c r="R30" s="95"/>
      <c r="S30" s="95"/>
      <c r="T30" s="95"/>
      <c r="U30" s="95"/>
      <c r="V30" s="95"/>
      <c r="W30" s="95"/>
      <c r="X30" s="95"/>
      <c r="Y30" s="95"/>
      <c r="Z30" s="95"/>
      <c r="AA30" s="95"/>
      <c r="AB30" s="97"/>
      <c r="AC30" s="97"/>
      <c r="AD30" s="97"/>
      <c r="AE30" s="97"/>
      <c r="AF30" s="97"/>
      <c r="AG30" s="97"/>
      <c r="AH30" s="97"/>
      <c r="AI30" s="97"/>
      <c r="AJ30" s="97"/>
      <c r="AK30" s="97"/>
      <c r="AL30" s="97"/>
      <c r="AM30" s="97"/>
      <c r="AN30" s="97"/>
      <c r="AO30" s="97"/>
      <c r="AP30" s="97"/>
      <c r="AQ30" s="97"/>
      <c r="AR30" s="97"/>
      <c r="AS30" s="97"/>
      <c r="AT30" s="97"/>
      <c r="AU30" s="97"/>
      <c r="AV30" s="97"/>
      <c r="AW30" s="97"/>
      <c r="AX30" s="97"/>
      <c r="AY30" s="97"/>
      <c r="AZ30" s="97"/>
      <c r="BA30" s="97"/>
      <c r="BB30" s="97"/>
      <c r="BC30" s="97"/>
      <c r="BD30" s="97"/>
      <c r="BE30" s="97"/>
      <c r="BF30" s="97"/>
      <c r="BG30" s="97"/>
      <c r="BH30" s="97"/>
      <c r="BI30" s="97"/>
      <c r="BJ30" s="97"/>
      <c r="BK30" s="97"/>
      <c r="BL30" s="97"/>
      <c r="BM30" s="97"/>
      <c r="BN30" s="97"/>
      <c r="BO30" s="97"/>
      <c r="BP30" s="97"/>
      <c r="BQ30" s="97"/>
      <c r="BR30" s="97"/>
      <c r="BS30" s="97"/>
      <c r="BT30" s="97"/>
      <c r="BU30" s="97"/>
      <c r="BV30" s="97"/>
      <c r="BW30" s="97"/>
      <c r="BX30" s="97"/>
      <c r="BY30" s="97"/>
      <c r="BZ30" s="97"/>
      <c r="CA30" s="97"/>
      <c r="CB30" s="97"/>
      <c r="CC30" s="97"/>
      <c r="CD30" s="97"/>
      <c r="CE30" s="97"/>
      <c r="CF30" s="97"/>
      <c r="CG30" s="97"/>
      <c r="CH30" s="97"/>
      <c r="CI30" s="97"/>
      <c r="CJ30" s="97"/>
      <c r="CK30" s="97"/>
      <c r="CL30" s="97"/>
      <c r="CM30" s="97"/>
      <c r="CN30" s="97"/>
      <c r="CO30" s="97"/>
      <c r="CP30" s="97"/>
      <c r="CQ30" s="97"/>
      <c r="CR30" s="97"/>
      <c r="CS30" s="97"/>
      <c r="CT30" s="97"/>
      <c r="CU30" s="97"/>
      <c r="CV30" s="97"/>
      <c r="CW30" s="97"/>
      <c r="CX30" s="97"/>
      <c r="CY30" s="97"/>
      <c r="CZ30" s="97"/>
      <c r="DA30" s="97"/>
      <c r="DB30" s="97"/>
      <c r="DC30" s="97"/>
      <c r="DD30" s="97"/>
      <c r="DE30" s="97"/>
      <c r="DF30" s="97"/>
      <c r="DG30" s="97"/>
      <c r="DH30" s="97"/>
      <c r="DI30" s="97"/>
      <c r="DJ30" s="97"/>
      <c r="DK30" s="97"/>
      <c r="DL30" s="97"/>
      <c r="DM30" s="97"/>
      <c r="DN30" s="97"/>
      <c r="DO30" s="97"/>
      <c r="DP30" s="97"/>
      <c r="DQ30" s="97"/>
      <c r="DR30" s="97"/>
      <c r="DS30" s="97"/>
      <c r="DT30" s="97"/>
      <c r="DU30" s="97"/>
      <c r="DV30" s="97"/>
      <c r="DW30" s="97"/>
      <c r="DX30" s="97"/>
      <c r="DY30" s="97"/>
      <c r="DZ30" s="97"/>
      <c r="EA30" s="97"/>
      <c r="EB30" s="97"/>
      <c r="EC30" s="97"/>
      <c r="ED30" s="97"/>
      <c r="EE30" s="97"/>
      <c r="EF30" s="97"/>
      <c r="EG30" s="97"/>
      <c r="EH30" s="97"/>
      <c r="EI30" s="97"/>
      <c r="EJ30" s="97"/>
      <c r="EK30" s="97"/>
      <c r="EL30" s="97"/>
      <c r="EM30" s="97"/>
      <c r="EN30" s="97"/>
      <c r="EO30" s="97"/>
      <c r="EP30" s="97"/>
      <c r="EQ30" s="97"/>
      <c r="ER30" s="97"/>
      <c r="ES30" s="97"/>
      <c r="ET30" s="97"/>
      <c r="EU30" s="97"/>
      <c r="EV30" s="97"/>
      <c r="EW30" s="97"/>
      <c r="EX30" s="97"/>
      <c r="EY30" s="97"/>
      <c r="EZ30" s="97"/>
      <c r="FA30" s="97"/>
      <c r="FB30" s="97"/>
      <c r="FC30" s="97"/>
      <c r="FD30" s="97"/>
      <c r="FE30" s="97"/>
      <c r="FF30" s="97"/>
      <c r="FG30" s="97"/>
      <c r="FH30" s="97"/>
      <c r="FI30" s="97"/>
      <c r="FJ30" s="97"/>
      <c r="FK30" s="97"/>
      <c r="FL30" s="97"/>
      <c r="FM30" s="97"/>
      <c r="FN30" s="97"/>
      <c r="FO30" s="97"/>
      <c r="FP30" s="97"/>
      <c r="FQ30" s="97"/>
      <c r="FR30" s="97"/>
      <c r="FS30" s="97"/>
      <c r="FT30" s="97"/>
      <c r="FU30" s="97"/>
      <c r="FV30" s="97"/>
      <c r="FW30" s="97"/>
      <c r="FX30" s="97"/>
      <c r="FY30" s="97"/>
      <c r="FZ30" s="98"/>
      <c r="GA30" s="88"/>
      <c r="GB30" s="88"/>
      <c r="GC30" s="88"/>
      <c r="GD30" s="88"/>
      <c r="GE30" s="88"/>
      <c r="GF30" s="88"/>
      <c r="GG30" s="88"/>
      <c r="GH30" s="88"/>
      <c r="GI30" s="88"/>
      <c r="GJ30" s="88"/>
      <c r="GK30" s="88"/>
      <c r="GL30" s="88"/>
      <c r="GM30" s="88"/>
      <c r="GN30" s="88"/>
      <c r="GO30" s="88"/>
      <c r="GP30" s="88"/>
      <c r="GQ30" s="88"/>
      <c r="GR30" s="88"/>
      <c r="GS30" s="88"/>
      <c r="GT30" s="88"/>
      <c r="GU30" s="88"/>
      <c r="GV30" s="88"/>
      <c r="GW30" s="88"/>
      <c r="GX30" s="88"/>
      <c r="GY30" s="88"/>
      <c r="GZ30" s="88"/>
      <c r="HA30" s="88"/>
      <c r="HB30" s="88"/>
      <c r="HC30" s="88"/>
      <c r="HD30" s="88"/>
      <c r="HE30" s="88"/>
      <c r="HF30" s="88"/>
      <c r="HG30" s="88"/>
      <c r="HH30" s="88"/>
      <c r="HI30" s="88"/>
      <c r="HJ30" s="88"/>
      <c r="HK30" s="88"/>
      <c r="HL30" s="88"/>
      <c r="HM30" s="88"/>
      <c r="HN30" s="88"/>
      <c r="HO30" s="88"/>
      <c r="HP30" s="88"/>
      <c r="HQ30" s="88"/>
      <c r="HR30" s="88"/>
      <c r="HS30" s="88"/>
      <c r="HT30" s="88"/>
      <c r="HU30" s="88"/>
      <c r="HV30" s="88"/>
      <c r="HW30" s="88"/>
      <c r="HX30" s="88"/>
      <c r="HY30" s="88"/>
      <c r="HZ30" s="88"/>
      <c r="IA30" s="88"/>
      <c r="IB30" s="88"/>
      <c r="IC30" s="88"/>
      <c r="ID30" s="88"/>
      <c r="IE30" s="88"/>
      <c r="IF30" s="88"/>
      <c r="IG30" s="88"/>
      <c r="IH30" s="88"/>
      <c r="II30" s="88"/>
      <c r="IJ30" s="88"/>
      <c r="IK30" s="88"/>
      <c r="IL30" s="88"/>
      <c r="IM30" s="88"/>
      <c r="IN30" s="88"/>
      <c r="IO30" s="88"/>
      <c r="IP30" s="88"/>
      <c r="IQ30" s="88"/>
      <c r="IR30" s="88"/>
      <c r="IS30" s="88"/>
      <c r="IT30" s="88"/>
      <c r="IU30" s="88"/>
      <c r="IV30" s="88"/>
    </row>
    <row r="31" spans="1:256" x14ac:dyDescent="0.2">
      <c r="A31" s="78" t="s">
        <v>446</v>
      </c>
      <c r="B31" s="91" t="s">
        <v>221</v>
      </c>
      <c r="C31" s="91"/>
      <c r="D31" s="91"/>
      <c r="E31" s="104"/>
      <c r="F31" s="104"/>
      <c r="G31" s="95"/>
      <c r="H31" s="95"/>
      <c r="I31" s="95"/>
      <c r="J31" s="95"/>
      <c r="K31" s="95"/>
      <c r="L31" s="95"/>
      <c r="M31" s="95"/>
      <c r="N31" s="95"/>
      <c r="O31" s="95"/>
      <c r="P31" s="95"/>
      <c r="Q31" s="95"/>
      <c r="R31" s="95"/>
      <c r="S31" s="95"/>
      <c r="T31" s="95"/>
      <c r="U31" s="95"/>
      <c r="V31" s="95"/>
      <c r="W31" s="95"/>
      <c r="X31" s="95"/>
      <c r="Y31" s="95"/>
      <c r="Z31" s="95"/>
      <c r="AA31" s="95"/>
      <c r="AB31" s="97"/>
      <c r="AC31" s="97"/>
      <c r="AD31" s="97"/>
      <c r="AE31" s="97"/>
      <c r="AF31" s="97"/>
      <c r="AG31" s="97"/>
      <c r="AH31" s="97"/>
      <c r="AI31" s="97"/>
      <c r="AJ31" s="97"/>
      <c r="AK31" s="97"/>
      <c r="AL31" s="97"/>
      <c r="AM31" s="97"/>
      <c r="AN31" s="97"/>
      <c r="AO31" s="97"/>
      <c r="AP31" s="97"/>
      <c r="AQ31" s="97"/>
      <c r="AR31" s="97"/>
      <c r="AS31" s="97"/>
      <c r="AT31" s="97"/>
      <c r="AU31" s="97"/>
      <c r="AV31" s="97"/>
      <c r="AW31" s="97"/>
      <c r="AX31" s="97"/>
      <c r="AY31" s="97"/>
      <c r="AZ31" s="97"/>
      <c r="BA31" s="97"/>
      <c r="BB31" s="97"/>
      <c r="BC31" s="97"/>
      <c r="BD31" s="97"/>
      <c r="BE31" s="97"/>
      <c r="BF31" s="97"/>
      <c r="BG31" s="97"/>
      <c r="BH31" s="97"/>
      <c r="BI31" s="97"/>
      <c r="BJ31" s="97"/>
      <c r="BK31" s="97"/>
      <c r="BL31" s="97"/>
      <c r="BM31" s="97"/>
      <c r="BN31" s="97"/>
      <c r="BO31" s="97"/>
      <c r="BP31" s="97"/>
      <c r="BQ31" s="97"/>
      <c r="BR31" s="97"/>
      <c r="BS31" s="97"/>
      <c r="BT31" s="97"/>
      <c r="BU31" s="97"/>
      <c r="BV31" s="97"/>
      <c r="BW31" s="97"/>
      <c r="BX31" s="97"/>
      <c r="BY31" s="97"/>
      <c r="BZ31" s="97"/>
      <c r="CA31" s="97"/>
      <c r="CB31" s="97"/>
      <c r="CC31" s="97"/>
      <c r="CD31" s="97"/>
      <c r="CE31" s="97"/>
      <c r="CF31" s="97"/>
      <c r="CG31" s="97"/>
      <c r="CH31" s="97"/>
      <c r="CI31" s="97"/>
      <c r="CJ31" s="97"/>
      <c r="CK31" s="97"/>
      <c r="CL31" s="97"/>
      <c r="CM31" s="97"/>
      <c r="CN31" s="97"/>
      <c r="CO31" s="97"/>
      <c r="CP31" s="97"/>
      <c r="CQ31" s="97"/>
      <c r="CR31" s="97"/>
      <c r="CS31" s="97"/>
      <c r="CT31" s="97"/>
      <c r="CU31" s="97"/>
      <c r="CV31" s="97"/>
      <c r="CW31" s="97"/>
      <c r="CX31" s="97"/>
      <c r="CY31" s="97"/>
      <c r="CZ31" s="97"/>
      <c r="DA31" s="97"/>
      <c r="DB31" s="97"/>
      <c r="DC31" s="97"/>
      <c r="DD31" s="97"/>
      <c r="DE31" s="97"/>
      <c r="DF31" s="97"/>
      <c r="DG31" s="97"/>
      <c r="DH31" s="97"/>
      <c r="DI31" s="97"/>
      <c r="DJ31" s="97"/>
      <c r="DK31" s="97"/>
      <c r="DL31" s="97"/>
      <c r="DM31" s="97"/>
      <c r="DN31" s="97"/>
      <c r="DO31" s="97"/>
      <c r="DP31" s="97"/>
      <c r="DQ31" s="97"/>
      <c r="DR31" s="97"/>
      <c r="DS31" s="97"/>
      <c r="DT31" s="97"/>
      <c r="DU31" s="97"/>
      <c r="DV31" s="97"/>
      <c r="DW31" s="97"/>
      <c r="DX31" s="97"/>
      <c r="DY31" s="97"/>
      <c r="DZ31" s="97"/>
      <c r="EA31" s="97"/>
      <c r="EB31" s="97"/>
      <c r="EC31" s="97"/>
      <c r="ED31" s="97"/>
      <c r="EE31" s="97"/>
      <c r="EF31" s="97"/>
      <c r="EG31" s="97"/>
      <c r="EH31" s="97"/>
      <c r="EI31" s="97"/>
      <c r="EJ31" s="97"/>
      <c r="EK31" s="97"/>
      <c r="EL31" s="97"/>
      <c r="EM31" s="97"/>
      <c r="EN31" s="97"/>
      <c r="EO31" s="97"/>
      <c r="EP31" s="97"/>
      <c r="EQ31" s="97"/>
      <c r="ER31" s="97"/>
      <c r="ES31" s="97"/>
      <c r="ET31" s="97"/>
      <c r="EU31" s="97"/>
      <c r="EV31" s="97"/>
      <c r="EW31" s="97"/>
      <c r="EX31" s="97"/>
      <c r="EY31" s="97"/>
      <c r="EZ31" s="97"/>
      <c r="FA31" s="97"/>
      <c r="FB31" s="97"/>
      <c r="FC31" s="97"/>
      <c r="FD31" s="97"/>
      <c r="FE31" s="97"/>
      <c r="FF31" s="97"/>
      <c r="FG31" s="97"/>
      <c r="FH31" s="97"/>
      <c r="FI31" s="97"/>
      <c r="FJ31" s="97"/>
      <c r="FK31" s="97"/>
      <c r="FL31" s="97"/>
      <c r="FM31" s="97"/>
      <c r="FN31" s="97"/>
      <c r="FO31" s="97"/>
      <c r="FP31" s="97"/>
      <c r="FQ31" s="97"/>
      <c r="FR31" s="97"/>
      <c r="FS31" s="97"/>
      <c r="FT31" s="97"/>
      <c r="FU31" s="97"/>
      <c r="FV31" s="97"/>
      <c r="FW31" s="97"/>
      <c r="FX31" s="97"/>
      <c r="FY31" s="97"/>
      <c r="FZ31" s="98"/>
      <c r="GA31" s="88"/>
      <c r="GB31" s="88"/>
      <c r="GC31" s="88"/>
      <c r="GD31" s="88"/>
      <c r="GE31" s="88"/>
      <c r="GF31" s="88"/>
      <c r="GG31" s="88"/>
      <c r="GH31" s="88"/>
      <c r="GI31" s="88"/>
      <c r="GJ31" s="88"/>
      <c r="GK31" s="88"/>
      <c r="GL31" s="88"/>
      <c r="GM31" s="88"/>
      <c r="GN31" s="88"/>
      <c r="GO31" s="88"/>
      <c r="GP31" s="88"/>
      <c r="GQ31" s="88"/>
      <c r="GR31" s="88"/>
      <c r="GS31" s="88"/>
      <c r="GT31" s="88"/>
      <c r="GU31" s="88"/>
      <c r="GV31" s="88"/>
      <c r="GW31" s="88"/>
      <c r="GX31" s="88"/>
      <c r="GY31" s="88"/>
      <c r="GZ31" s="88"/>
      <c r="HA31" s="88"/>
      <c r="HB31" s="88"/>
      <c r="HC31" s="88"/>
      <c r="HD31" s="88"/>
      <c r="HE31" s="88"/>
      <c r="HF31" s="88"/>
      <c r="HG31" s="88"/>
      <c r="HH31" s="88"/>
      <c r="HI31" s="88"/>
      <c r="HJ31" s="88"/>
      <c r="HK31" s="88"/>
      <c r="HL31" s="88"/>
      <c r="HM31" s="88"/>
      <c r="HN31" s="88"/>
      <c r="HO31" s="88"/>
      <c r="HP31" s="88"/>
      <c r="HQ31" s="88"/>
      <c r="HR31" s="88"/>
      <c r="HS31" s="88"/>
      <c r="HT31" s="88"/>
      <c r="HU31" s="88"/>
      <c r="HV31" s="88"/>
      <c r="HW31" s="88"/>
      <c r="HX31" s="88"/>
      <c r="HY31" s="88"/>
      <c r="HZ31" s="88"/>
      <c r="IA31" s="88"/>
      <c r="IB31" s="88"/>
      <c r="IC31" s="88"/>
      <c r="ID31" s="88"/>
      <c r="IE31" s="88"/>
      <c r="IF31" s="88"/>
      <c r="IG31" s="88"/>
      <c r="IH31" s="88"/>
      <c r="II31" s="88"/>
      <c r="IJ31" s="88"/>
      <c r="IK31" s="88"/>
      <c r="IL31" s="88"/>
      <c r="IM31" s="88"/>
      <c r="IN31" s="88"/>
      <c r="IO31" s="88"/>
      <c r="IP31" s="88"/>
      <c r="IQ31" s="88"/>
      <c r="IR31" s="88"/>
      <c r="IS31" s="88"/>
      <c r="IT31" s="88"/>
      <c r="IU31" s="88"/>
      <c r="IV31" s="88"/>
    </row>
    <row r="32" spans="1:256" x14ac:dyDescent="0.2">
      <c r="B32" s="79" t="s">
        <v>579</v>
      </c>
      <c r="C32" s="79"/>
      <c r="D32" s="79"/>
      <c r="E32" s="93"/>
      <c r="F32" s="93"/>
      <c r="G32" s="94">
        <f>SUM(I32+K32+M32+O32+Q32+S32+U32+W32+Y32+AA32)</f>
        <v>0</v>
      </c>
      <c r="H32" s="95"/>
      <c r="I32" s="92"/>
      <c r="J32" s="96"/>
      <c r="K32" s="92"/>
      <c r="L32" s="95"/>
      <c r="M32" s="92"/>
      <c r="N32" s="95"/>
      <c r="O32" s="92"/>
      <c r="P32" s="95"/>
      <c r="Q32" s="92"/>
      <c r="R32" s="95"/>
      <c r="S32" s="92"/>
      <c r="T32" s="95"/>
      <c r="U32" s="92"/>
      <c r="V32" s="95"/>
      <c r="W32" s="92"/>
      <c r="X32" s="95"/>
      <c r="Y32" s="92"/>
      <c r="Z32" s="95"/>
      <c r="AA32" s="92"/>
      <c r="AB32" s="97"/>
      <c r="AC32" s="97"/>
      <c r="AD32" s="97"/>
      <c r="AE32" s="97"/>
      <c r="AF32" s="97"/>
      <c r="AG32" s="97"/>
      <c r="AH32" s="97"/>
      <c r="AI32" s="97"/>
      <c r="AJ32" s="97"/>
      <c r="AK32" s="97"/>
      <c r="AL32" s="97"/>
      <c r="AM32" s="97"/>
      <c r="AN32" s="97"/>
      <c r="AO32" s="97"/>
      <c r="AP32" s="97"/>
      <c r="AQ32" s="97"/>
      <c r="AR32" s="97"/>
      <c r="AS32" s="97"/>
      <c r="AT32" s="97"/>
      <c r="AU32" s="97"/>
      <c r="AV32" s="97"/>
      <c r="AW32" s="97"/>
      <c r="AX32" s="97"/>
      <c r="AY32" s="97"/>
      <c r="AZ32" s="97"/>
      <c r="BA32" s="97"/>
      <c r="BB32" s="97"/>
      <c r="BC32" s="97"/>
      <c r="BD32" s="97"/>
      <c r="BE32" s="97"/>
      <c r="BF32" s="97"/>
      <c r="BG32" s="97"/>
      <c r="BH32" s="97"/>
      <c r="BI32" s="97"/>
      <c r="BJ32" s="97"/>
      <c r="BK32" s="97"/>
      <c r="BL32" s="97"/>
      <c r="BM32" s="97"/>
      <c r="BN32" s="97"/>
      <c r="BO32" s="97"/>
      <c r="BP32" s="97"/>
      <c r="BQ32" s="97"/>
      <c r="BR32" s="97"/>
      <c r="BS32" s="97"/>
      <c r="BT32" s="97"/>
      <c r="BU32" s="97"/>
      <c r="BV32" s="97"/>
      <c r="BW32" s="97"/>
      <c r="BX32" s="97"/>
      <c r="BY32" s="97"/>
      <c r="BZ32" s="97"/>
      <c r="CA32" s="97"/>
      <c r="CB32" s="97"/>
      <c r="CC32" s="97"/>
      <c r="CD32" s="97"/>
      <c r="CE32" s="97"/>
      <c r="CF32" s="97"/>
      <c r="CG32" s="97"/>
      <c r="CH32" s="97"/>
      <c r="CI32" s="97"/>
      <c r="CJ32" s="97"/>
      <c r="CK32" s="97"/>
      <c r="CL32" s="97"/>
      <c r="CM32" s="97"/>
      <c r="CN32" s="97"/>
      <c r="CO32" s="97"/>
      <c r="CP32" s="97"/>
      <c r="CQ32" s="97"/>
      <c r="CR32" s="97"/>
      <c r="CS32" s="97"/>
      <c r="CT32" s="97"/>
      <c r="CU32" s="97"/>
      <c r="CV32" s="97"/>
      <c r="CW32" s="97"/>
      <c r="CX32" s="97"/>
      <c r="CY32" s="97"/>
      <c r="CZ32" s="97"/>
      <c r="DA32" s="97"/>
      <c r="DB32" s="97"/>
      <c r="DC32" s="97"/>
      <c r="DD32" s="97"/>
      <c r="DE32" s="97"/>
      <c r="DF32" s="97"/>
      <c r="DG32" s="97"/>
      <c r="DH32" s="97"/>
      <c r="DI32" s="97"/>
      <c r="DJ32" s="97"/>
      <c r="DK32" s="97"/>
      <c r="DL32" s="97"/>
      <c r="DM32" s="97"/>
      <c r="DN32" s="97"/>
      <c r="DO32" s="97"/>
      <c r="DP32" s="97"/>
      <c r="DQ32" s="97"/>
      <c r="DR32" s="97"/>
      <c r="DS32" s="97"/>
      <c r="DT32" s="97"/>
      <c r="DU32" s="97"/>
      <c r="DV32" s="97"/>
      <c r="DW32" s="97"/>
      <c r="DX32" s="97"/>
      <c r="DY32" s="97"/>
      <c r="DZ32" s="97"/>
      <c r="EA32" s="97"/>
      <c r="EB32" s="97"/>
      <c r="EC32" s="97"/>
      <c r="ED32" s="97"/>
      <c r="EE32" s="97"/>
      <c r="EF32" s="97"/>
      <c r="EG32" s="97"/>
      <c r="EH32" s="97"/>
      <c r="EI32" s="97"/>
      <c r="EJ32" s="97"/>
      <c r="EK32" s="97"/>
      <c r="EL32" s="97"/>
      <c r="EM32" s="97"/>
      <c r="EN32" s="97"/>
      <c r="EO32" s="97"/>
      <c r="EP32" s="97"/>
      <c r="EQ32" s="97"/>
      <c r="ER32" s="97"/>
      <c r="ES32" s="97"/>
      <c r="ET32" s="97"/>
      <c r="EU32" s="97"/>
      <c r="EV32" s="97"/>
      <c r="EW32" s="97"/>
      <c r="EX32" s="97"/>
      <c r="EY32" s="97"/>
      <c r="EZ32" s="97"/>
      <c r="FA32" s="97"/>
      <c r="FB32" s="97"/>
      <c r="FC32" s="97"/>
      <c r="FD32" s="97"/>
      <c r="FE32" s="97"/>
      <c r="FF32" s="97"/>
      <c r="FG32" s="97"/>
      <c r="FH32" s="97"/>
      <c r="FI32" s="97"/>
      <c r="FJ32" s="97"/>
      <c r="FK32" s="97"/>
      <c r="FL32" s="97"/>
      <c r="FM32" s="97"/>
      <c r="FN32" s="97"/>
      <c r="FO32" s="97"/>
      <c r="FP32" s="97"/>
      <c r="FQ32" s="97"/>
      <c r="FR32" s="97"/>
      <c r="FS32" s="97"/>
      <c r="FT32" s="97"/>
      <c r="FU32" s="97"/>
      <c r="FV32" s="97"/>
      <c r="FW32" s="97"/>
      <c r="FX32" s="97"/>
      <c r="FY32" s="97"/>
      <c r="FZ32" s="98"/>
      <c r="GA32" s="88"/>
      <c r="GB32" s="88"/>
      <c r="GC32" s="88"/>
      <c r="GD32" s="88"/>
      <c r="GE32" s="88"/>
      <c r="GF32" s="88"/>
      <c r="GG32" s="88"/>
      <c r="GH32" s="88"/>
      <c r="GI32" s="88"/>
      <c r="GJ32" s="88"/>
      <c r="GK32" s="88"/>
      <c r="GL32" s="88"/>
      <c r="GM32" s="88"/>
      <c r="GN32" s="88"/>
      <c r="GO32" s="88"/>
      <c r="GP32" s="88"/>
      <c r="GQ32" s="88"/>
      <c r="GR32" s="88"/>
      <c r="GS32" s="88"/>
      <c r="GT32" s="88"/>
      <c r="GU32" s="88"/>
      <c r="GV32" s="88"/>
      <c r="GW32" s="88"/>
      <c r="GX32" s="88"/>
      <c r="GY32" s="88"/>
      <c r="GZ32" s="88"/>
      <c r="HA32" s="88"/>
      <c r="HB32" s="88"/>
      <c r="HC32" s="88"/>
      <c r="HD32" s="88"/>
      <c r="HE32" s="88"/>
      <c r="HF32" s="88"/>
      <c r="HG32" s="88"/>
      <c r="HH32" s="88"/>
      <c r="HI32" s="88"/>
      <c r="HJ32" s="88"/>
      <c r="HK32" s="88"/>
      <c r="HL32" s="88"/>
      <c r="HM32" s="88"/>
      <c r="HN32" s="88"/>
      <c r="HO32" s="88"/>
      <c r="HP32" s="88"/>
      <c r="HQ32" s="88"/>
      <c r="HR32" s="88"/>
      <c r="HS32" s="88"/>
      <c r="HT32" s="88"/>
      <c r="HU32" s="88"/>
      <c r="HV32" s="88"/>
      <c r="HW32" s="88"/>
      <c r="HX32" s="88"/>
      <c r="HY32" s="88"/>
      <c r="HZ32" s="88"/>
      <c r="IA32" s="88"/>
      <c r="IB32" s="88"/>
      <c r="IC32" s="88"/>
      <c r="ID32" s="88"/>
      <c r="IE32" s="88"/>
      <c r="IF32" s="88"/>
      <c r="IG32" s="88"/>
      <c r="IH32" s="88"/>
      <c r="II32" s="88"/>
      <c r="IJ32" s="88"/>
      <c r="IK32" s="88"/>
      <c r="IL32" s="88"/>
      <c r="IM32" s="88"/>
      <c r="IN32" s="88"/>
      <c r="IO32" s="88"/>
      <c r="IP32" s="88"/>
      <c r="IQ32" s="88"/>
      <c r="IR32" s="88"/>
      <c r="IS32" s="88"/>
      <c r="IT32" s="88"/>
      <c r="IU32" s="88"/>
      <c r="IV32" s="88"/>
    </row>
    <row r="33" spans="1:256" x14ac:dyDescent="0.2">
      <c r="B33" s="79"/>
      <c r="C33" s="79"/>
      <c r="D33" s="79"/>
      <c r="E33" s="93"/>
      <c r="F33" s="93"/>
      <c r="G33" s="95"/>
      <c r="H33" s="95"/>
      <c r="I33" s="95"/>
      <c r="J33" s="95"/>
      <c r="K33" s="95"/>
      <c r="L33" s="95"/>
      <c r="M33" s="95"/>
      <c r="N33" s="95"/>
      <c r="O33" s="95"/>
      <c r="P33" s="95"/>
      <c r="Q33" s="95"/>
      <c r="R33" s="95"/>
      <c r="S33" s="95"/>
      <c r="T33" s="95"/>
      <c r="U33" s="95"/>
      <c r="V33" s="95"/>
      <c r="W33" s="95"/>
      <c r="X33" s="95"/>
      <c r="Y33" s="95"/>
      <c r="Z33" s="95"/>
      <c r="AA33" s="95"/>
      <c r="AB33" s="97"/>
      <c r="AC33" s="97"/>
      <c r="AD33" s="97"/>
      <c r="AE33" s="97"/>
      <c r="AF33" s="97"/>
      <c r="AG33" s="97"/>
      <c r="AH33" s="97"/>
      <c r="AI33" s="97"/>
      <c r="AJ33" s="97"/>
      <c r="AK33" s="97"/>
      <c r="AL33" s="97"/>
      <c r="AM33" s="97"/>
      <c r="AN33" s="97"/>
      <c r="AO33" s="97"/>
      <c r="AP33" s="97"/>
      <c r="AQ33" s="97"/>
      <c r="AR33" s="97"/>
      <c r="AS33" s="97"/>
      <c r="AT33" s="97"/>
      <c r="AU33" s="97"/>
      <c r="AV33" s="97"/>
      <c r="AW33" s="97"/>
      <c r="AX33" s="97"/>
      <c r="AY33" s="97"/>
      <c r="AZ33" s="97"/>
      <c r="BA33" s="97"/>
      <c r="BB33" s="97"/>
      <c r="BC33" s="97"/>
      <c r="BD33" s="97"/>
      <c r="BE33" s="97"/>
      <c r="BF33" s="97"/>
      <c r="BG33" s="97"/>
      <c r="BH33" s="97"/>
      <c r="BI33" s="97"/>
      <c r="BJ33" s="97"/>
      <c r="BK33" s="97"/>
      <c r="BL33" s="97"/>
      <c r="BM33" s="97"/>
      <c r="BN33" s="97"/>
      <c r="BO33" s="97"/>
      <c r="BP33" s="97"/>
      <c r="BQ33" s="97"/>
      <c r="BR33" s="97"/>
      <c r="BS33" s="97"/>
      <c r="BT33" s="97"/>
      <c r="BU33" s="97"/>
      <c r="BV33" s="97"/>
      <c r="BW33" s="97"/>
      <c r="BX33" s="97"/>
      <c r="BY33" s="97"/>
      <c r="BZ33" s="97"/>
      <c r="CA33" s="97"/>
      <c r="CB33" s="97"/>
      <c r="CC33" s="97"/>
      <c r="CD33" s="97"/>
      <c r="CE33" s="97"/>
      <c r="CF33" s="97"/>
      <c r="CG33" s="97"/>
      <c r="CH33" s="97"/>
      <c r="CI33" s="97"/>
      <c r="CJ33" s="97"/>
      <c r="CK33" s="97"/>
      <c r="CL33" s="97"/>
      <c r="CM33" s="97"/>
      <c r="CN33" s="97"/>
      <c r="CO33" s="97"/>
      <c r="CP33" s="97"/>
      <c r="CQ33" s="97"/>
      <c r="CR33" s="97"/>
      <c r="CS33" s="97"/>
      <c r="CT33" s="97"/>
      <c r="CU33" s="97"/>
      <c r="CV33" s="97"/>
      <c r="CW33" s="97"/>
      <c r="CX33" s="97"/>
      <c r="CY33" s="97"/>
      <c r="CZ33" s="97"/>
      <c r="DA33" s="97"/>
      <c r="DB33" s="97"/>
      <c r="DC33" s="97"/>
      <c r="DD33" s="97"/>
      <c r="DE33" s="97"/>
      <c r="DF33" s="97"/>
      <c r="DG33" s="97"/>
      <c r="DH33" s="97"/>
      <c r="DI33" s="97"/>
      <c r="DJ33" s="97"/>
      <c r="DK33" s="97"/>
      <c r="DL33" s="97"/>
      <c r="DM33" s="97"/>
      <c r="DN33" s="97"/>
      <c r="DO33" s="97"/>
      <c r="DP33" s="97"/>
      <c r="DQ33" s="97"/>
      <c r="DR33" s="97"/>
      <c r="DS33" s="97"/>
      <c r="DT33" s="97"/>
      <c r="DU33" s="97"/>
      <c r="DV33" s="97"/>
      <c r="DW33" s="97"/>
      <c r="DX33" s="97"/>
      <c r="DY33" s="97"/>
      <c r="DZ33" s="97"/>
      <c r="EA33" s="97"/>
      <c r="EB33" s="97"/>
      <c r="EC33" s="97"/>
      <c r="ED33" s="97"/>
      <c r="EE33" s="97"/>
      <c r="EF33" s="97"/>
      <c r="EG33" s="97"/>
      <c r="EH33" s="97"/>
      <c r="EI33" s="97"/>
      <c r="EJ33" s="97"/>
      <c r="EK33" s="97"/>
      <c r="EL33" s="97"/>
      <c r="EM33" s="97"/>
      <c r="EN33" s="97"/>
      <c r="EO33" s="97"/>
      <c r="EP33" s="97"/>
      <c r="EQ33" s="97"/>
      <c r="ER33" s="97"/>
      <c r="ES33" s="97"/>
      <c r="ET33" s="97"/>
      <c r="EU33" s="97"/>
      <c r="EV33" s="97"/>
      <c r="EW33" s="97"/>
      <c r="EX33" s="97"/>
      <c r="EY33" s="97"/>
      <c r="EZ33" s="97"/>
      <c r="FA33" s="97"/>
      <c r="FB33" s="97"/>
      <c r="FC33" s="97"/>
      <c r="FD33" s="97"/>
      <c r="FE33" s="97"/>
      <c r="FF33" s="97"/>
      <c r="FG33" s="97"/>
      <c r="FH33" s="97"/>
      <c r="FI33" s="97"/>
      <c r="FJ33" s="97"/>
      <c r="FK33" s="97"/>
      <c r="FL33" s="97"/>
      <c r="FM33" s="97"/>
      <c r="FN33" s="97"/>
      <c r="FO33" s="97"/>
      <c r="FP33" s="97"/>
      <c r="FQ33" s="97"/>
      <c r="FR33" s="97"/>
      <c r="FS33" s="97"/>
      <c r="FT33" s="97"/>
      <c r="FU33" s="97"/>
      <c r="FV33" s="97"/>
      <c r="FW33" s="97"/>
      <c r="FX33" s="97"/>
      <c r="FY33" s="97"/>
      <c r="FZ33" s="98"/>
      <c r="GA33" s="88"/>
      <c r="GB33" s="88"/>
      <c r="GC33" s="88"/>
      <c r="GD33" s="88"/>
      <c r="GE33" s="88"/>
      <c r="GF33" s="88"/>
      <c r="GG33" s="88"/>
      <c r="GH33" s="88"/>
      <c r="GI33" s="88"/>
      <c r="GJ33" s="88"/>
      <c r="GK33" s="88"/>
      <c r="GL33" s="88"/>
      <c r="GM33" s="88"/>
      <c r="GN33" s="88"/>
      <c r="GO33" s="88"/>
      <c r="GP33" s="88"/>
      <c r="GQ33" s="88"/>
      <c r="GR33" s="88"/>
      <c r="GS33" s="88"/>
      <c r="GT33" s="88"/>
      <c r="GU33" s="88"/>
      <c r="GV33" s="88"/>
      <c r="GW33" s="88"/>
      <c r="GX33" s="88"/>
      <c r="GY33" s="88"/>
      <c r="GZ33" s="88"/>
      <c r="HA33" s="88"/>
      <c r="HB33" s="88"/>
      <c r="HC33" s="88"/>
      <c r="HD33" s="88"/>
      <c r="HE33" s="88"/>
      <c r="HF33" s="88"/>
      <c r="HG33" s="88"/>
      <c r="HH33" s="88"/>
      <c r="HI33" s="88"/>
      <c r="HJ33" s="88"/>
      <c r="HK33" s="88"/>
      <c r="HL33" s="88"/>
      <c r="HM33" s="88"/>
      <c r="HN33" s="88"/>
      <c r="HO33" s="88"/>
      <c r="HP33" s="88"/>
      <c r="HQ33" s="88"/>
      <c r="HR33" s="88"/>
      <c r="HS33" s="88"/>
      <c r="HT33" s="88"/>
      <c r="HU33" s="88"/>
      <c r="HV33" s="88"/>
      <c r="HW33" s="88"/>
      <c r="HX33" s="88"/>
      <c r="HY33" s="88"/>
      <c r="HZ33" s="88"/>
      <c r="IA33" s="88"/>
      <c r="IB33" s="88"/>
      <c r="IC33" s="88"/>
      <c r="ID33" s="88"/>
      <c r="IE33" s="88"/>
      <c r="IF33" s="88"/>
      <c r="IG33" s="88"/>
      <c r="IH33" s="88"/>
      <c r="II33" s="88"/>
      <c r="IJ33" s="88"/>
      <c r="IK33" s="88"/>
      <c r="IL33" s="88"/>
      <c r="IM33" s="88"/>
      <c r="IN33" s="88"/>
      <c r="IO33" s="88"/>
      <c r="IP33" s="88"/>
      <c r="IQ33" s="88"/>
      <c r="IR33" s="88"/>
      <c r="IS33" s="88"/>
      <c r="IT33" s="88"/>
      <c r="IU33" s="88"/>
      <c r="IV33" s="88"/>
    </row>
    <row r="34" spans="1:256" x14ac:dyDescent="0.2">
      <c r="A34" s="78" t="s">
        <v>447</v>
      </c>
      <c r="B34" s="79" t="s">
        <v>6</v>
      </c>
      <c r="C34" s="79"/>
      <c r="D34" s="79"/>
      <c r="E34" s="93"/>
      <c r="F34" s="93"/>
      <c r="G34" s="94">
        <f>SUM(I34+K34+M34+O34+Q34+S34+U34+W34+Y34+AA34)</f>
        <v>0</v>
      </c>
      <c r="H34" s="95"/>
      <c r="I34" s="92"/>
      <c r="J34" s="96"/>
      <c r="K34" s="92"/>
      <c r="L34" s="95"/>
      <c r="M34" s="92"/>
      <c r="N34" s="95"/>
      <c r="O34" s="92"/>
      <c r="P34" s="95"/>
      <c r="Q34" s="92"/>
      <c r="R34" s="95"/>
      <c r="S34" s="92"/>
      <c r="T34" s="95"/>
      <c r="U34" s="92"/>
      <c r="V34" s="95"/>
      <c r="W34" s="92"/>
      <c r="X34" s="95"/>
      <c r="Y34" s="92"/>
      <c r="Z34" s="95"/>
      <c r="AA34" s="92"/>
      <c r="AB34" s="97"/>
      <c r="AC34" s="97"/>
      <c r="AD34" s="97"/>
      <c r="AE34" s="97"/>
      <c r="AF34" s="97"/>
      <c r="AG34" s="97"/>
      <c r="AH34" s="97"/>
      <c r="AI34" s="97"/>
      <c r="AJ34" s="97"/>
      <c r="AK34" s="97"/>
      <c r="AL34" s="97"/>
      <c r="AM34" s="97"/>
      <c r="AN34" s="97"/>
      <c r="AO34" s="97"/>
      <c r="AP34" s="97"/>
      <c r="AQ34" s="97"/>
      <c r="AR34" s="97"/>
      <c r="AS34" s="97"/>
      <c r="AT34" s="97"/>
      <c r="AU34" s="97"/>
      <c r="AV34" s="97"/>
      <c r="AW34" s="97"/>
      <c r="AX34" s="97"/>
      <c r="AY34" s="97"/>
      <c r="AZ34" s="97"/>
      <c r="BA34" s="97"/>
      <c r="BB34" s="97"/>
      <c r="BC34" s="97"/>
      <c r="BD34" s="97"/>
      <c r="BE34" s="97"/>
      <c r="BF34" s="97"/>
      <c r="BG34" s="97"/>
      <c r="BH34" s="97"/>
      <c r="BI34" s="97"/>
      <c r="BJ34" s="97"/>
      <c r="BK34" s="97"/>
      <c r="BL34" s="97"/>
      <c r="BM34" s="97"/>
      <c r="BN34" s="97"/>
      <c r="BO34" s="97"/>
      <c r="BP34" s="97"/>
      <c r="BQ34" s="97"/>
      <c r="BR34" s="97"/>
      <c r="BS34" s="97"/>
      <c r="BT34" s="97"/>
      <c r="BU34" s="97"/>
      <c r="BV34" s="97"/>
      <c r="BW34" s="97"/>
      <c r="BX34" s="97"/>
      <c r="BY34" s="97"/>
      <c r="BZ34" s="97"/>
      <c r="CA34" s="97"/>
      <c r="CB34" s="97"/>
      <c r="CC34" s="97"/>
      <c r="CD34" s="97"/>
      <c r="CE34" s="97"/>
      <c r="CF34" s="97"/>
      <c r="CG34" s="97"/>
      <c r="CH34" s="97"/>
      <c r="CI34" s="97"/>
      <c r="CJ34" s="97"/>
      <c r="CK34" s="97"/>
      <c r="CL34" s="97"/>
      <c r="CM34" s="97"/>
      <c r="CN34" s="97"/>
      <c r="CO34" s="97"/>
      <c r="CP34" s="97"/>
      <c r="CQ34" s="97"/>
      <c r="CR34" s="97"/>
      <c r="CS34" s="97"/>
      <c r="CT34" s="97"/>
      <c r="CU34" s="97"/>
      <c r="CV34" s="97"/>
      <c r="CW34" s="97"/>
      <c r="CX34" s="97"/>
      <c r="CY34" s="97"/>
      <c r="CZ34" s="97"/>
      <c r="DA34" s="97"/>
      <c r="DB34" s="97"/>
      <c r="DC34" s="97"/>
      <c r="DD34" s="97"/>
      <c r="DE34" s="97"/>
      <c r="DF34" s="97"/>
      <c r="DG34" s="97"/>
      <c r="DH34" s="97"/>
      <c r="DI34" s="97"/>
      <c r="DJ34" s="97"/>
      <c r="DK34" s="97"/>
      <c r="DL34" s="97"/>
      <c r="DM34" s="97"/>
      <c r="DN34" s="97"/>
      <c r="DO34" s="97"/>
      <c r="DP34" s="97"/>
      <c r="DQ34" s="97"/>
      <c r="DR34" s="97"/>
      <c r="DS34" s="97"/>
      <c r="DT34" s="97"/>
      <c r="DU34" s="97"/>
      <c r="DV34" s="97"/>
      <c r="DW34" s="97"/>
      <c r="DX34" s="97"/>
      <c r="DY34" s="97"/>
      <c r="DZ34" s="97"/>
      <c r="EA34" s="97"/>
      <c r="EB34" s="97"/>
      <c r="EC34" s="97"/>
      <c r="ED34" s="97"/>
      <c r="EE34" s="97"/>
      <c r="EF34" s="97"/>
      <c r="EG34" s="97"/>
      <c r="EH34" s="97"/>
      <c r="EI34" s="97"/>
      <c r="EJ34" s="97"/>
      <c r="EK34" s="97"/>
      <c r="EL34" s="97"/>
      <c r="EM34" s="97"/>
      <c r="EN34" s="97"/>
      <c r="EO34" s="97"/>
      <c r="EP34" s="97"/>
      <c r="EQ34" s="97"/>
      <c r="ER34" s="97"/>
      <c r="ES34" s="97"/>
      <c r="ET34" s="97"/>
      <c r="EU34" s="97"/>
      <c r="EV34" s="97"/>
      <c r="EW34" s="97"/>
      <c r="EX34" s="97"/>
      <c r="EY34" s="97"/>
      <c r="EZ34" s="97"/>
      <c r="FA34" s="97"/>
      <c r="FB34" s="97"/>
      <c r="FC34" s="97"/>
      <c r="FD34" s="97"/>
      <c r="FE34" s="97"/>
      <c r="FF34" s="97"/>
      <c r="FG34" s="97"/>
      <c r="FH34" s="97"/>
      <c r="FI34" s="97"/>
      <c r="FJ34" s="97"/>
      <c r="FK34" s="97"/>
      <c r="FL34" s="97"/>
      <c r="FM34" s="97"/>
      <c r="FN34" s="97"/>
      <c r="FO34" s="97"/>
      <c r="FP34" s="97"/>
      <c r="FQ34" s="97"/>
      <c r="FR34" s="97"/>
      <c r="FS34" s="97"/>
      <c r="FT34" s="97"/>
      <c r="FU34" s="97"/>
      <c r="FV34" s="97"/>
      <c r="FW34" s="97"/>
      <c r="FX34" s="97"/>
      <c r="FY34" s="97"/>
      <c r="FZ34" s="98"/>
      <c r="GA34" s="88"/>
      <c r="GB34" s="88"/>
      <c r="GC34" s="88"/>
      <c r="GD34" s="88"/>
      <c r="GE34" s="88"/>
      <c r="GF34" s="88"/>
      <c r="GG34" s="88"/>
      <c r="GH34" s="88"/>
      <c r="GI34" s="88"/>
      <c r="GJ34" s="88"/>
      <c r="GK34" s="88"/>
      <c r="GL34" s="88"/>
      <c r="GM34" s="88"/>
      <c r="GN34" s="88"/>
      <c r="GO34" s="88"/>
      <c r="GP34" s="88"/>
      <c r="GQ34" s="88"/>
      <c r="GR34" s="88"/>
      <c r="GS34" s="88"/>
      <c r="GT34" s="88"/>
      <c r="GU34" s="88"/>
      <c r="GV34" s="88"/>
      <c r="GW34" s="88"/>
      <c r="GX34" s="88"/>
      <c r="GY34" s="88"/>
      <c r="GZ34" s="88"/>
      <c r="HA34" s="88"/>
      <c r="HB34" s="88"/>
      <c r="HC34" s="88"/>
      <c r="HD34" s="88"/>
      <c r="HE34" s="88"/>
      <c r="HF34" s="88"/>
      <c r="HG34" s="88"/>
      <c r="HH34" s="88"/>
      <c r="HI34" s="88"/>
      <c r="HJ34" s="88"/>
      <c r="HK34" s="88"/>
      <c r="HL34" s="88"/>
      <c r="HM34" s="88"/>
      <c r="HN34" s="88"/>
      <c r="HO34" s="88"/>
      <c r="HP34" s="88"/>
      <c r="HQ34" s="88"/>
      <c r="HR34" s="88"/>
      <c r="HS34" s="88"/>
      <c r="HT34" s="88"/>
      <c r="HU34" s="88"/>
      <c r="HV34" s="88"/>
      <c r="HW34" s="88"/>
      <c r="HX34" s="88"/>
      <c r="HY34" s="88"/>
      <c r="HZ34" s="88"/>
      <c r="IA34" s="88"/>
      <c r="IB34" s="88"/>
      <c r="IC34" s="88"/>
      <c r="ID34" s="88"/>
      <c r="IE34" s="88"/>
      <c r="IF34" s="88"/>
      <c r="IG34" s="88"/>
      <c r="IH34" s="88"/>
      <c r="II34" s="88"/>
      <c r="IJ34" s="88"/>
      <c r="IK34" s="88"/>
      <c r="IL34" s="88"/>
      <c r="IM34" s="88"/>
      <c r="IN34" s="88"/>
      <c r="IO34" s="88"/>
      <c r="IP34" s="88"/>
      <c r="IQ34" s="88"/>
      <c r="IR34" s="88"/>
      <c r="IS34" s="88"/>
      <c r="IT34" s="88"/>
      <c r="IU34" s="88"/>
      <c r="IV34" s="88"/>
    </row>
    <row r="35" spans="1:256" x14ac:dyDescent="0.2">
      <c r="B35" s="79"/>
      <c r="C35" s="79"/>
      <c r="D35" s="79"/>
      <c r="E35" s="93"/>
      <c r="F35" s="93"/>
      <c r="G35" s="95"/>
      <c r="H35" s="95"/>
      <c r="I35" s="95"/>
      <c r="J35" s="95"/>
      <c r="K35" s="95"/>
      <c r="L35" s="95"/>
      <c r="M35" s="95"/>
      <c r="N35" s="95"/>
      <c r="O35" s="95"/>
      <c r="P35" s="95"/>
      <c r="Q35" s="95"/>
      <c r="R35" s="95"/>
      <c r="S35" s="95"/>
      <c r="T35" s="95"/>
      <c r="U35" s="95"/>
      <c r="V35" s="95"/>
      <c r="W35" s="95"/>
      <c r="X35" s="95"/>
      <c r="Y35" s="95"/>
      <c r="Z35" s="95"/>
      <c r="AA35" s="95"/>
      <c r="AB35" s="97"/>
      <c r="AC35" s="97"/>
      <c r="AD35" s="97"/>
      <c r="AE35" s="97"/>
      <c r="AF35" s="97"/>
      <c r="AG35" s="97"/>
      <c r="AH35" s="97"/>
      <c r="AI35" s="97"/>
      <c r="AJ35" s="97"/>
      <c r="AK35" s="97"/>
      <c r="AL35" s="97"/>
      <c r="AM35" s="97"/>
      <c r="AN35" s="97"/>
      <c r="AO35" s="97"/>
      <c r="AP35" s="97"/>
      <c r="AQ35" s="97"/>
      <c r="AR35" s="97"/>
      <c r="AS35" s="97"/>
      <c r="AT35" s="97"/>
      <c r="AU35" s="97"/>
      <c r="AV35" s="97"/>
      <c r="AW35" s="97"/>
      <c r="AX35" s="97"/>
      <c r="AY35" s="97"/>
      <c r="AZ35" s="97"/>
      <c r="BA35" s="97"/>
      <c r="BB35" s="97"/>
      <c r="BC35" s="97"/>
      <c r="BD35" s="97"/>
      <c r="BE35" s="97"/>
      <c r="BF35" s="97"/>
      <c r="BG35" s="97"/>
      <c r="BH35" s="97"/>
      <c r="BI35" s="97"/>
      <c r="BJ35" s="97"/>
      <c r="BK35" s="97"/>
      <c r="BL35" s="97"/>
      <c r="BM35" s="97"/>
      <c r="BN35" s="97"/>
      <c r="BO35" s="97"/>
      <c r="BP35" s="97"/>
      <c r="BQ35" s="97"/>
      <c r="BR35" s="97"/>
      <c r="BS35" s="97"/>
      <c r="BT35" s="97"/>
      <c r="BU35" s="97"/>
      <c r="BV35" s="97"/>
      <c r="BW35" s="97"/>
      <c r="BX35" s="97"/>
      <c r="BY35" s="97"/>
      <c r="BZ35" s="97"/>
      <c r="CA35" s="97"/>
      <c r="CB35" s="97"/>
      <c r="CC35" s="97"/>
      <c r="CD35" s="97"/>
      <c r="CE35" s="97"/>
      <c r="CF35" s="97"/>
      <c r="CG35" s="97"/>
      <c r="CH35" s="97"/>
      <c r="CI35" s="97"/>
      <c r="CJ35" s="97"/>
      <c r="CK35" s="97"/>
      <c r="CL35" s="97"/>
      <c r="CM35" s="97"/>
      <c r="CN35" s="97"/>
      <c r="CO35" s="97"/>
      <c r="CP35" s="97"/>
      <c r="CQ35" s="97"/>
      <c r="CR35" s="97"/>
      <c r="CS35" s="97"/>
      <c r="CT35" s="97"/>
      <c r="CU35" s="97"/>
      <c r="CV35" s="97"/>
      <c r="CW35" s="97"/>
      <c r="CX35" s="97"/>
      <c r="CY35" s="97"/>
      <c r="CZ35" s="97"/>
      <c r="DA35" s="97"/>
      <c r="DB35" s="97"/>
      <c r="DC35" s="97"/>
      <c r="DD35" s="97"/>
      <c r="DE35" s="97"/>
      <c r="DF35" s="97"/>
      <c r="DG35" s="97"/>
      <c r="DH35" s="97"/>
      <c r="DI35" s="97"/>
      <c r="DJ35" s="97"/>
      <c r="DK35" s="97"/>
      <c r="DL35" s="97"/>
      <c r="DM35" s="97"/>
      <c r="DN35" s="97"/>
      <c r="DO35" s="97"/>
      <c r="DP35" s="97"/>
      <c r="DQ35" s="97"/>
      <c r="DR35" s="97"/>
      <c r="DS35" s="97"/>
      <c r="DT35" s="97"/>
      <c r="DU35" s="97"/>
      <c r="DV35" s="97"/>
      <c r="DW35" s="97"/>
      <c r="DX35" s="97"/>
      <c r="DY35" s="97"/>
      <c r="DZ35" s="97"/>
      <c r="EA35" s="97"/>
      <c r="EB35" s="97"/>
      <c r="EC35" s="97"/>
      <c r="ED35" s="97"/>
      <c r="EE35" s="97"/>
      <c r="EF35" s="97"/>
      <c r="EG35" s="97"/>
      <c r="EH35" s="97"/>
      <c r="EI35" s="97"/>
      <c r="EJ35" s="97"/>
      <c r="EK35" s="97"/>
      <c r="EL35" s="97"/>
      <c r="EM35" s="97"/>
      <c r="EN35" s="97"/>
      <c r="EO35" s="97"/>
      <c r="EP35" s="97"/>
      <c r="EQ35" s="97"/>
      <c r="ER35" s="97"/>
      <c r="ES35" s="97"/>
      <c r="ET35" s="97"/>
      <c r="EU35" s="97"/>
      <c r="EV35" s="97"/>
      <c r="EW35" s="97"/>
      <c r="EX35" s="97"/>
      <c r="EY35" s="97"/>
      <c r="EZ35" s="97"/>
      <c r="FA35" s="97"/>
      <c r="FB35" s="97"/>
      <c r="FC35" s="97"/>
      <c r="FD35" s="97"/>
      <c r="FE35" s="97"/>
      <c r="FF35" s="97"/>
      <c r="FG35" s="97"/>
      <c r="FH35" s="97"/>
      <c r="FI35" s="97"/>
      <c r="FJ35" s="97"/>
      <c r="FK35" s="97"/>
      <c r="FL35" s="97"/>
      <c r="FM35" s="97"/>
      <c r="FN35" s="97"/>
      <c r="FO35" s="97"/>
      <c r="FP35" s="97"/>
      <c r="FQ35" s="97"/>
      <c r="FR35" s="97"/>
      <c r="FS35" s="97"/>
      <c r="FT35" s="97"/>
      <c r="FU35" s="97"/>
      <c r="FV35" s="97"/>
      <c r="FW35" s="97"/>
      <c r="FX35" s="97"/>
      <c r="FY35" s="97"/>
      <c r="FZ35" s="98"/>
      <c r="GA35" s="88"/>
      <c r="GB35" s="88"/>
      <c r="GC35" s="88"/>
      <c r="GD35" s="88"/>
      <c r="GE35" s="88"/>
      <c r="GF35" s="88"/>
      <c r="GG35" s="88"/>
      <c r="GH35" s="88"/>
      <c r="GI35" s="88"/>
      <c r="GJ35" s="88"/>
      <c r="GK35" s="88"/>
      <c r="GL35" s="88"/>
      <c r="GM35" s="88"/>
      <c r="GN35" s="88"/>
      <c r="GO35" s="88"/>
      <c r="GP35" s="88"/>
      <c r="GQ35" s="88"/>
      <c r="GR35" s="88"/>
      <c r="GS35" s="88"/>
      <c r="GT35" s="88"/>
      <c r="GU35" s="88"/>
      <c r="GV35" s="88"/>
      <c r="GW35" s="88"/>
      <c r="GX35" s="88"/>
      <c r="GY35" s="88"/>
      <c r="GZ35" s="88"/>
      <c r="HA35" s="88"/>
      <c r="HB35" s="88"/>
      <c r="HC35" s="88"/>
      <c r="HD35" s="88"/>
      <c r="HE35" s="88"/>
      <c r="HF35" s="88"/>
      <c r="HG35" s="88"/>
      <c r="HH35" s="88"/>
      <c r="HI35" s="88"/>
      <c r="HJ35" s="88"/>
      <c r="HK35" s="88"/>
      <c r="HL35" s="88"/>
      <c r="HM35" s="88"/>
      <c r="HN35" s="88"/>
      <c r="HO35" s="88"/>
      <c r="HP35" s="88"/>
      <c r="HQ35" s="88"/>
      <c r="HR35" s="88"/>
      <c r="HS35" s="88"/>
      <c r="HT35" s="88"/>
      <c r="HU35" s="88"/>
      <c r="HV35" s="88"/>
      <c r="HW35" s="88"/>
      <c r="HX35" s="88"/>
      <c r="HY35" s="88"/>
      <c r="HZ35" s="88"/>
      <c r="IA35" s="88"/>
      <c r="IB35" s="88"/>
      <c r="IC35" s="88"/>
      <c r="ID35" s="88"/>
      <c r="IE35" s="88"/>
      <c r="IF35" s="88"/>
      <c r="IG35" s="88"/>
      <c r="IH35" s="88"/>
      <c r="II35" s="88"/>
      <c r="IJ35" s="88"/>
      <c r="IK35" s="88"/>
      <c r="IL35" s="88"/>
      <c r="IM35" s="88"/>
      <c r="IN35" s="88"/>
      <c r="IO35" s="88"/>
      <c r="IP35" s="88"/>
      <c r="IQ35" s="88"/>
      <c r="IR35" s="88"/>
      <c r="IS35" s="88"/>
      <c r="IT35" s="88"/>
      <c r="IU35" s="88"/>
      <c r="IV35" s="88"/>
    </row>
    <row r="36" spans="1:256" x14ac:dyDescent="0.2">
      <c r="A36" s="78" t="s">
        <v>448</v>
      </c>
      <c r="B36" s="91" t="s">
        <v>223</v>
      </c>
      <c r="C36" s="91"/>
      <c r="D36" s="91"/>
      <c r="E36" s="104"/>
      <c r="F36" s="104"/>
      <c r="G36" s="94">
        <f>SUM(I36+K36+M36+O36+Q36+S36+U36+W36+Y36+AA36)</f>
        <v>0</v>
      </c>
      <c r="H36" s="95"/>
      <c r="I36" s="92"/>
      <c r="J36" s="96"/>
      <c r="K36" s="92"/>
      <c r="L36" s="95"/>
      <c r="M36" s="92"/>
      <c r="N36" s="95"/>
      <c r="O36" s="92"/>
      <c r="P36" s="95"/>
      <c r="Q36" s="92"/>
      <c r="R36" s="95"/>
      <c r="S36" s="92"/>
      <c r="T36" s="95"/>
      <c r="U36" s="92"/>
      <c r="V36" s="95"/>
      <c r="W36" s="92"/>
      <c r="X36" s="95"/>
      <c r="Y36" s="92"/>
      <c r="Z36" s="95"/>
      <c r="AA36" s="92"/>
      <c r="AB36" s="97"/>
      <c r="AC36" s="97"/>
      <c r="AD36" s="97"/>
      <c r="AE36" s="97"/>
      <c r="AF36" s="97"/>
      <c r="AG36" s="97"/>
      <c r="AH36" s="97"/>
      <c r="AI36" s="97"/>
      <c r="AJ36" s="97"/>
      <c r="AK36" s="97"/>
      <c r="AL36" s="97"/>
      <c r="AM36" s="97"/>
      <c r="AN36" s="97"/>
      <c r="AO36" s="97"/>
      <c r="AP36" s="97"/>
      <c r="AQ36" s="97"/>
      <c r="AR36" s="97"/>
      <c r="AS36" s="97"/>
      <c r="AT36" s="97"/>
      <c r="AU36" s="97"/>
      <c r="AV36" s="97"/>
      <c r="AW36" s="97"/>
      <c r="AX36" s="97"/>
      <c r="AY36" s="97"/>
      <c r="AZ36" s="97"/>
      <c r="BA36" s="97"/>
      <c r="BB36" s="97"/>
      <c r="BC36" s="97"/>
      <c r="BD36" s="97"/>
      <c r="BE36" s="97"/>
      <c r="BF36" s="97"/>
      <c r="BG36" s="97"/>
      <c r="BH36" s="97"/>
      <c r="BI36" s="97"/>
      <c r="BJ36" s="97"/>
      <c r="BK36" s="97"/>
      <c r="BL36" s="97"/>
      <c r="BM36" s="97"/>
      <c r="BN36" s="97"/>
      <c r="BO36" s="97"/>
      <c r="BP36" s="97"/>
      <c r="BQ36" s="97"/>
      <c r="BR36" s="97"/>
      <c r="BS36" s="97"/>
      <c r="BT36" s="97"/>
      <c r="BU36" s="97"/>
      <c r="BV36" s="97"/>
      <c r="BW36" s="97"/>
      <c r="BX36" s="97"/>
      <c r="BY36" s="97"/>
      <c r="BZ36" s="97"/>
      <c r="CA36" s="97"/>
      <c r="CB36" s="97"/>
      <c r="CC36" s="97"/>
      <c r="CD36" s="97"/>
      <c r="CE36" s="97"/>
      <c r="CF36" s="97"/>
      <c r="CG36" s="97"/>
      <c r="CH36" s="97"/>
      <c r="CI36" s="97"/>
      <c r="CJ36" s="97"/>
      <c r="CK36" s="97"/>
      <c r="CL36" s="97"/>
      <c r="CM36" s="97"/>
      <c r="CN36" s="97"/>
      <c r="CO36" s="97"/>
      <c r="CP36" s="97"/>
      <c r="CQ36" s="97"/>
      <c r="CR36" s="97"/>
      <c r="CS36" s="97"/>
      <c r="CT36" s="97"/>
      <c r="CU36" s="97"/>
      <c r="CV36" s="97"/>
      <c r="CW36" s="97"/>
      <c r="CX36" s="97"/>
      <c r="CY36" s="97"/>
      <c r="CZ36" s="97"/>
      <c r="DA36" s="97"/>
      <c r="DB36" s="97"/>
      <c r="DC36" s="97"/>
      <c r="DD36" s="97"/>
      <c r="DE36" s="97"/>
      <c r="DF36" s="97"/>
      <c r="DG36" s="97"/>
      <c r="DH36" s="97"/>
      <c r="DI36" s="97"/>
      <c r="DJ36" s="97"/>
      <c r="DK36" s="97"/>
      <c r="DL36" s="97"/>
      <c r="DM36" s="97"/>
      <c r="DN36" s="97"/>
      <c r="DO36" s="97"/>
      <c r="DP36" s="97"/>
      <c r="DQ36" s="97"/>
      <c r="DR36" s="97"/>
      <c r="DS36" s="97"/>
      <c r="DT36" s="97"/>
      <c r="DU36" s="97"/>
      <c r="DV36" s="97"/>
      <c r="DW36" s="97"/>
      <c r="DX36" s="97"/>
      <c r="DY36" s="97"/>
      <c r="DZ36" s="97"/>
      <c r="EA36" s="97"/>
      <c r="EB36" s="97"/>
      <c r="EC36" s="97"/>
      <c r="ED36" s="97"/>
      <c r="EE36" s="97"/>
      <c r="EF36" s="97"/>
      <c r="EG36" s="97"/>
      <c r="EH36" s="97"/>
      <c r="EI36" s="97"/>
      <c r="EJ36" s="97"/>
      <c r="EK36" s="97"/>
      <c r="EL36" s="97"/>
      <c r="EM36" s="97"/>
      <c r="EN36" s="97"/>
      <c r="EO36" s="97"/>
      <c r="EP36" s="97"/>
      <c r="EQ36" s="97"/>
      <c r="ER36" s="97"/>
      <c r="ES36" s="97"/>
      <c r="ET36" s="97"/>
      <c r="EU36" s="97"/>
      <c r="EV36" s="97"/>
      <c r="EW36" s="97"/>
      <c r="EX36" s="97"/>
      <c r="EY36" s="97"/>
      <c r="EZ36" s="97"/>
      <c r="FA36" s="97"/>
      <c r="FB36" s="97"/>
      <c r="FC36" s="97"/>
      <c r="FD36" s="97"/>
      <c r="FE36" s="97"/>
      <c r="FF36" s="97"/>
      <c r="FG36" s="97"/>
      <c r="FH36" s="97"/>
      <c r="FI36" s="97"/>
      <c r="FJ36" s="97"/>
      <c r="FK36" s="97"/>
      <c r="FL36" s="97"/>
      <c r="FM36" s="97"/>
      <c r="FN36" s="97"/>
      <c r="FO36" s="97"/>
      <c r="FP36" s="97"/>
      <c r="FQ36" s="97"/>
      <c r="FR36" s="97"/>
      <c r="FS36" s="97"/>
      <c r="FT36" s="97"/>
      <c r="FU36" s="97"/>
      <c r="FV36" s="97"/>
      <c r="FW36" s="97"/>
      <c r="FX36" s="97"/>
      <c r="FY36" s="97"/>
      <c r="FZ36" s="98"/>
      <c r="GA36" s="88"/>
      <c r="GB36" s="88"/>
      <c r="GC36" s="88"/>
      <c r="GD36" s="88"/>
      <c r="GE36" s="88"/>
      <c r="GF36" s="88"/>
      <c r="GG36" s="88"/>
      <c r="GH36" s="88"/>
      <c r="GI36" s="88"/>
      <c r="GJ36" s="88"/>
      <c r="GK36" s="88"/>
      <c r="GL36" s="88"/>
      <c r="GM36" s="88"/>
      <c r="GN36" s="88"/>
      <c r="GO36" s="88"/>
      <c r="GP36" s="88"/>
      <c r="GQ36" s="88"/>
      <c r="GR36" s="88"/>
      <c r="GS36" s="88"/>
      <c r="GT36" s="88"/>
      <c r="GU36" s="88"/>
      <c r="GV36" s="88"/>
      <c r="GW36" s="88"/>
      <c r="GX36" s="88"/>
      <c r="GY36" s="88"/>
      <c r="GZ36" s="88"/>
      <c r="HA36" s="88"/>
      <c r="HB36" s="88"/>
      <c r="HC36" s="88"/>
      <c r="HD36" s="88"/>
      <c r="HE36" s="88"/>
      <c r="HF36" s="88"/>
      <c r="HG36" s="88"/>
      <c r="HH36" s="88"/>
      <c r="HI36" s="88"/>
      <c r="HJ36" s="88"/>
      <c r="HK36" s="88"/>
      <c r="HL36" s="88"/>
      <c r="HM36" s="88"/>
      <c r="HN36" s="88"/>
      <c r="HO36" s="88"/>
      <c r="HP36" s="88"/>
      <c r="HQ36" s="88"/>
      <c r="HR36" s="88"/>
      <c r="HS36" s="88"/>
      <c r="HT36" s="88"/>
      <c r="HU36" s="88"/>
      <c r="HV36" s="88"/>
      <c r="HW36" s="88"/>
      <c r="HX36" s="88"/>
      <c r="HY36" s="88"/>
      <c r="HZ36" s="88"/>
      <c r="IA36" s="88"/>
      <c r="IB36" s="88"/>
      <c r="IC36" s="88"/>
      <c r="ID36" s="88"/>
      <c r="IE36" s="88"/>
      <c r="IF36" s="88"/>
      <c r="IG36" s="88"/>
      <c r="IH36" s="88"/>
      <c r="II36" s="88"/>
      <c r="IJ36" s="88"/>
      <c r="IK36" s="88"/>
      <c r="IL36" s="88"/>
      <c r="IM36" s="88"/>
      <c r="IN36" s="88"/>
      <c r="IO36" s="88"/>
      <c r="IP36" s="88"/>
      <c r="IQ36" s="88"/>
      <c r="IR36" s="88"/>
      <c r="IS36" s="88"/>
      <c r="IT36" s="88"/>
      <c r="IU36" s="88"/>
      <c r="IV36" s="88"/>
    </row>
    <row r="37" spans="1:256" x14ac:dyDescent="0.2">
      <c r="B37" s="79"/>
      <c r="C37" s="79"/>
      <c r="D37" s="79"/>
      <c r="E37" s="93"/>
      <c r="F37" s="93"/>
      <c r="G37" s="95"/>
      <c r="H37" s="95"/>
      <c r="I37" s="95"/>
      <c r="J37" s="95"/>
      <c r="K37" s="95"/>
      <c r="L37" s="95"/>
      <c r="M37" s="95"/>
      <c r="N37" s="95"/>
      <c r="O37" s="95"/>
      <c r="P37" s="95"/>
      <c r="Q37" s="95"/>
      <c r="R37" s="95"/>
      <c r="S37" s="95"/>
      <c r="T37" s="95"/>
      <c r="U37" s="95"/>
      <c r="V37" s="95"/>
      <c r="W37" s="95"/>
      <c r="X37" s="95"/>
      <c r="Y37" s="95"/>
      <c r="Z37" s="95"/>
      <c r="AA37" s="95"/>
      <c r="AB37" s="97"/>
      <c r="AC37" s="97"/>
      <c r="AD37" s="97"/>
      <c r="AE37" s="97"/>
      <c r="AF37" s="97"/>
      <c r="AG37" s="97"/>
      <c r="AH37" s="97"/>
      <c r="AI37" s="97"/>
      <c r="AJ37" s="97"/>
      <c r="AK37" s="97"/>
      <c r="AL37" s="97"/>
      <c r="AM37" s="97"/>
      <c r="AN37" s="97"/>
      <c r="AO37" s="97"/>
      <c r="AP37" s="97"/>
      <c r="AQ37" s="97"/>
      <c r="AR37" s="97"/>
      <c r="AS37" s="97"/>
      <c r="AT37" s="97"/>
      <c r="AU37" s="97"/>
      <c r="AV37" s="97"/>
      <c r="AW37" s="97"/>
      <c r="AX37" s="97"/>
      <c r="AY37" s="97"/>
      <c r="AZ37" s="97"/>
      <c r="BA37" s="97"/>
      <c r="BB37" s="97"/>
      <c r="BC37" s="97"/>
      <c r="BD37" s="97"/>
      <c r="BE37" s="97"/>
      <c r="BF37" s="97"/>
      <c r="BG37" s="97"/>
      <c r="BH37" s="97"/>
      <c r="BI37" s="97"/>
      <c r="BJ37" s="97"/>
      <c r="BK37" s="97"/>
      <c r="BL37" s="97"/>
      <c r="BM37" s="97"/>
      <c r="BN37" s="97"/>
      <c r="BO37" s="97"/>
      <c r="BP37" s="97"/>
      <c r="BQ37" s="97"/>
      <c r="BR37" s="97"/>
      <c r="BS37" s="97"/>
      <c r="BT37" s="97"/>
      <c r="BU37" s="97"/>
      <c r="BV37" s="97"/>
      <c r="BW37" s="97"/>
      <c r="BX37" s="97"/>
      <c r="BY37" s="97"/>
      <c r="BZ37" s="97"/>
      <c r="CA37" s="97"/>
      <c r="CB37" s="97"/>
      <c r="CC37" s="97"/>
      <c r="CD37" s="97"/>
      <c r="CE37" s="97"/>
      <c r="CF37" s="97"/>
      <c r="CG37" s="97"/>
      <c r="CH37" s="97"/>
      <c r="CI37" s="97"/>
      <c r="CJ37" s="97"/>
      <c r="CK37" s="97"/>
      <c r="CL37" s="97"/>
      <c r="CM37" s="97"/>
      <c r="CN37" s="97"/>
      <c r="CO37" s="97"/>
      <c r="CP37" s="97"/>
      <c r="CQ37" s="97"/>
      <c r="CR37" s="97"/>
      <c r="CS37" s="97"/>
      <c r="CT37" s="97"/>
      <c r="CU37" s="97"/>
      <c r="CV37" s="97"/>
      <c r="CW37" s="97"/>
      <c r="CX37" s="97"/>
      <c r="CY37" s="97"/>
      <c r="CZ37" s="97"/>
      <c r="DA37" s="97"/>
      <c r="DB37" s="97"/>
      <c r="DC37" s="97"/>
      <c r="DD37" s="97"/>
      <c r="DE37" s="97"/>
      <c r="DF37" s="97"/>
      <c r="DG37" s="97"/>
      <c r="DH37" s="97"/>
      <c r="DI37" s="97"/>
      <c r="DJ37" s="97"/>
      <c r="DK37" s="97"/>
      <c r="DL37" s="97"/>
      <c r="DM37" s="97"/>
      <c r="DN37" s="97"/>
      <c r="DO37" s="97"/>
      <c r="DP37" s="97"/>
      <c r="DQ37" s="97"/>
      <c r="DR37" s="97"/>
      <c r="DS37" s="97"/>
      <c r="DT37" s="97"/>
      <c r="DU37" s="97"/>
      <c r="DV37" s="97"/>
      <c r="DW37" s="97"/>
      <c r="DX37" s="97"/>
      <c r="DY37" s="97"/>
      <c r="DZ37" s="97"/>
      <c r="EA37" s="97"/>
      <c r="EB37" s="97"/>
      <c r="EC37" s="97"/>
      <c r="ED37" s="97"/>
      <c r="EE37" s="97"/>
      <c r="EF37" s="97"/>
      <c r="EG37" s="97"/>
      <c r="EH37" s="97"/>
      <c r="EI37" s="97"/>
      <c r="EJ37" s="97"/>
      <c r="EK37" s="97"/>
      <c r="EL37" s="97"/>
      <c r="EM37" s="97"/>
      <c r="EN37" s="97"/>
      <c r="EO37" s="97"/>
      <c r="EP37" s="97"/>
      <c r="EQ37" s="97"/>
      <c r="ER37" s="97"/>
      <c r="ES37" s="97"/>
      <c r="ET37" s="97"/>
      <c r="EU37" s="97"/>
      <c r="EV37" s="97"/>
      <c r="EW37" s="97"/>
      <c r="EX37" s="97"/>
      <c r="EY37" s="97"/>
      <c r="EZ37" s="97"/>
      <c r="FA37" s="97"/>
      <c r="FB37" s="97"/>
      <c r="FC37" s="97"/>
      <c r="FD37" s="97"/>
      <c r="FE37" s="97"/>
      <c r="FF37" s="97"/>
      <c r="FG37" s="97"/>
      <c r="FH37" s="97"/>
      <c r="FI37" s="97"/>
      <c r="FJ37" s="97"/>
      <c r="FK37" s="97"/>
      <c r="FL37" s="97"/>
      <c r="FM37" s="97"/>
      <c r="FN37" s="97"/>
      <c r="FO37" s="97"/>
      <c r="FP37" s="97"/>
      <c r="FQ37" s="97"/>
      <c r="FR37" s="97"/>
      <c r="FS37" s="97"/>
      <c r="FT37" s="97"/>
      <c r="FU37" s="97"/>
      <c r="FV37" s="97"/>
      <c r="FW37" s="97"/>
      <c r="FX37" s="97"/>
      <c r="FY37" s="97"/>
      <c r="FZ37" s="98"/>
      <c r="GA37" s="88"/>
      <c r="GB37" s="88"/>
      <c r="GC37" s="88"/>
      <c r="GD37" s="88"/>
      <c r="GE37" s="88"/>
      <c r="GF37" s="88"/>
      <c r="GG37" s="88"/>
      <c r="GH37" s="88"/>
      <c r="GI37" s="88"/>
      <c r="GJ37" s="88"/>
      <c r="GK37" s="88"/>
      <c r="GL37" s="88"/>
      <c r="GM37" s="88"/>
      <c r="GN37" s="88"/>
      <c r="GO37" s="88"/>
      <c r="GP37" s="88"/>
      <c r="GQ37" s="88"/>
      <c r="GR37" s="88"/>
      <c r="GS37" s="88"/>
      <c r="GT37" s="88"/>
      <c r="GU37" s="88"/>
      <c r="GV37" s="88"/>
      <c r="GW37" s="88"/>
      <c r="GX37" s="88"/>
      <c r="GY37" s="88"/>
      <c r="GZ37" s="88"/>
      <c r="HA37" s="88"/>
      <c r="HB37" s="88"/>
      <c r="HC37" s="88"/>
      <c r="HD37" s="88"/>
      <c r="HE37" s="88"/>
      <c r="HF37" s="88"/>
      <c r="HG37" s="88"/>
      <c r="HH37" s="88"/>
      <c r="HI37" s="88"/>
      <c r="HJ37" s="88"/>
      <c r="HK37" s="88"/>
      <c r="HL37" s="88"/>
      <c r="HM37" s="88"/>
      <c r="HN37" s="88"/>
      <c r="HO37" s="88"/>
      <c r="HP37" s="88"/>
      <c r="HQ37" s="88"/>
      <c r="HR37" s="88"/>
      <c r="HS37" s="88"/>
      <c r="HT37" s="88"/>
      <c r="HU37" s="88"/>
      <c r="HV37" s="88"/>
      <c r="HW37" s="88"/>
      <c r="HX37" s="88"/>
      <c r="HY37" s="88"/>
      <c r="HZ37" s="88"/>
      <c r="IA37" s="88"/>
      <c r="IB37" s="88"/>
      <c r="IC37" s="88"/>
      <c r="ID37" s="88"/>
      <c r="IE37" s="88"/>
      <c r="IF37" s="88"/>
      <c r="IG37" s="88"/>
      <c r="IH37" s="88"/>
      <c r="II37" s="88"/>
      <c r="IJ37" s="88"/>
      <c r="IK37" s="88"/>
      <c r="IL37" s="88"/>
      <c r="IM37" s="88"/>
      <c r="IN37" s="88"/>
      <c r="IO37" s="88"/>
      <c r="IP37" s="88"/>
      <c r="IQ37" s="88"/>
      <c r="IR37" s="88"/>
      <c r="IS37" s="88"/>
      <c r="IT37" s="88"/>
      <c r="IU37" s="88"/>
      <c r="IV37" s="88"/>
    </row>
    <row r="38" spans="1:256" x14ac:dyDescent="0.2">
      <c r="A38" s="78" t="s">
        <v>449</v>
      </c>
      <c r="B38" s="91" t="s">
        <v>224</v>
      </c>
      <c r="C38" s="91"/>
      <c r="D38" s="91"/>
      <c r="E38" s="104"/>
      <c r="F38" s="104"/>
      <c r="G38" s="94">
        <f>SUM(I38+K38+M38+O38+Q38+S38+U38+W38+Y38+AA38)</f>
        <v>0</v>
      </c>
      <c r="H38" s="95"/>
      <c r="I38" s="92"/>
      <c r="J38" s="96"/>
      <c r="K38" s="92"/>
      <c r="L38" s="95"/>
      <c r="M38" s="92"/>
      <c r="N38" s="95"/>
      <c r="O38" s="92"/>
      <c r="P38" s="95"/>
      <c r="Q38" s="92"/>
      <c r="R38" s="95"/>
      <c r="S38" s="92"/>
      <c r="T38" s="95"/>
      <c r="U38" s="92"/>
      <c r="V38" s="95"/>
      <c r="W38" s="92"/>
      <c r="X38" s="95"/>
      <c r="Y38" s="92"/>
      <c r="Z38" s="95"/>
      <c r="AA38" s="92"/>
      <c r="AB38" s="97"/>
      <c r="AC38" s="97"/>
      <c r="AD38" s="97"/>
      <c r="AE38" s="97"/>
      <c r="AF38" s="97"/>
      <c r="AG38" s="97"/>
      <c r="AH38" s="97"/>
      <c r="AI38" s="97"/>
      <c r="AJ38" s="97"/>
      <c r="AK38" s="97"/>
      <c r="AL38" s="97"/>
      <c r="AM38" s="97"/>
      <c r="AN38" s="97"/>
      <c r="AO38" s="97"/>
      <c r="AP38" s="97"/>
      <c r="AQ38" s="97"/>
      <c r="AR38" s="97"/>
      <c r="AS38" s="97"/>
      <c r="AT38" s="97"/>
      <c r="AU38" s="97"/>
      <c r="AV38" s="97"/>
      <c r="AW38" s="97"/>
      <c r="AX38" s="97"/>
      <c r="AY38" s="97"/>
      <c r="AZ38" s="97"/>
      <c r="BA38" s="97"/>
      <c r="BB38" s="97"/>
      <c r="BC38" s="97"/>
      <c r="BD38" s="97"/>
      <c r="BE38" s="97"/>
      <c r="BF38" s="97"/>
      <c r="BG38" s="97"/>
      <c r="BH38" s="97"/>
      <c r="BI38" s="97"/>
      <c r="BJ38" s="97"/>
      <c r="BK38" s="97"/>
      <c r="BL38" s="97"/>
      <c r="BM38" s="97"/>
      <c r="BN38" s="97"/>
      <c r="BO38" s="97"/>
      <c r="BP38" s="97"/>
      <c r="BQ38" s="97"/>
      <c r="BR38" s="97"/>
      <c r="BS38" s="97"/>
      <c r="BT38" s="97"/>
      <c r="BU38" s="97"/>
      <c r="BV38" s="97"/>
      <c r="BW38" s="97"/>
      <c r="BX38" s="97"/>
      <c r="BY38" s="97"/>
      <c r="BZ38" s="97"/>
      <c r="CA38" s="97"/>
      <c r="CB38" s="97"/>
      <c r="CC38" s="97"/>
      <c r="CD38" s="97"/>
      <c r="CE38" s="97"/>
      <c r="CF38" s="97"/>
      <c r="CG38" s="97"/>
      <c r="CH38" s="97"/>
      <c r="CI38" s="97"/>
      <c r="CJ38" s="97"/>
      <c r="CK38" s="97"/>
      <c r="CL38" s="97"/>
      <c r="CM38" s="97"/>
      <c r="CN38" s="97"/>
      <c r="CO38" s="97"/>
      <c r="CP38" s="97"/>
      <c r="CQ38" s="97"/>
      <c r="CR38" s="97"/>
      <c r="CS38" s="97"/>
      <c r="CT38" s="97"/>
      <c r="CU38" s="97"/>
      <c r="CV38" s="97"/>
      <c r="CW38" s="97"/>
      <c r="CX38" s="97"/>
      <c r="CY38" s="97"/>
      <c r="CZ38" s="97"/>
      <c r="DA38" s="97"/>
      <c r="DB38" s="97"/>
      <c r="DC38" s="97"/>
      <c r="DD38" s="97"/>
      <c r="DE38" s="97"/>
      <c r="DF38" s="97"/>
      <c r="DG38" s="97"/>
      <c r="DH38" s="97"/>
      <c r="DI38" s="97"/>
      <c r="DJ38" s="97"/>
      <c r="DK38" s="97"/>
      <c r="DL38" s="97"/>
      <c r="DM38" s="97"/>
      <c r="DN38" s="97"/>
      <c r="DO38" s="97"/>
      <c r="DP38" s="97"/>
      <c r="DQ38" s="97"/>
      <c r="DR38" s="97"/>
      <c r="DS38" s="97"/>
      <c r="DT38" s="97"/>
      <c r="DU38" s="97"/>
      <c r="DV38" s="97"/>
      <c r="DW38" s="97"/>
      <c r="DX38" s="97"/>
      <c r="DY38" s="97"/>
      <c r="DZ38" s="97"/>
      <c r="EA38" s="97"/>
      <c r="EB38" s="97"/>
      <c r="EC38" s="97"/>
      <c r="ED38" s="97"/>
      <c r="EE38" s="97"/>
      <c r="EF38" s="97"/>
      <c r="EG38" s="97"/>
      <c r="EH38" s="97"/>
      <c r="EI38" s="97"/>
      <c r="EJ38" s="97"/>
      <c r="EK38" s="97"/>
      <c r="EL38" s="97"/>
      <c r="EM38" s="97"/>
      <c r="EN38" s="97"/>
      <c r="EO38" s="97"/>
      <c r="EP38" s="97"/>
      <c r="EQ38" s="97"/>
      <c r="ER38" s="97"/>
      <c r="ES38" s="97"/>
      <c r="ET38" s="97"/>
      <c r="EU38" s="97"/>
      <c r="EV38" s="97"/>
      <c r="EW38" s="97"/>
      <c r="EX38" s="97"/>
      <c r="EY38" s="97"/>
      <c r="EZ38" s="97"/>
      <c r="FA38" s="97"/>
      <c r="FB38" s="97"/>
      <c r="FC38" s="97"/>
      <c r="FD38" s="97"/>
      <c r="FE38" s="97"/>
      <c r="FF38" s="97"/>
      <c r="FG38" s="97"/>
      <c r="FH38" s="97"/>
      <c r="FI38" s="97"/>
      <c r="FJ38" s="97"/>
      <c r="FK38" s="97"/>
      <c r="FL38" s="97"/>
      <c r="FM38" s="97"/>
      <c r="FN38" s="97"/>
      <c r="FO38" s="97"/>
      <c r="FP38" s="97"/>
      <c r="FQ38" s="97"/>
      <c r="FR38" s="97"/>
      <c r="FS38" s="97"/>
      <c r="FT38" s="97"/>
      <c r="FU38" s="97"/>
      <c r="FV38" s="97"/>
      <c r="FW38" s="97"/>
      <c r="FX38" s="97"/>
      <c r="FY38" s="97"/>
      <c r="FZ38" s="98"/>
      <c r="GA38" s="88"/>
      <c r="GB38" s="88"/>
      <c r="GC38" s="88"/>
      <c r="GD38" s="88"/>
      <c r="GE38" s="88"/>
      <c r="GF38" s="88"/>
      <c r="GG38" s="88"/>
      <c r="GH38" s="88"/>
      <c r="GI38" s="88"/>
      <c r="GJ38" s="88"/>
      <c r="GK38" s="88"/>
      <c r="GL38" s="88"/>
      <c r="GM38" s="88"/>
      <c r="GN38" s="88"/>
      <c r="GO38" s="88"/>
      <c r="GP38" s="88"/>
      <c r="GQ38" s="88"/>
      <c r="GR38" s="88"/>
      <c r="GS38" s="88"/>
      <c r="GT38" s="88"/>
      <c r="GU38" s="88"/>
      <c r="GV38" s="88"/>
      <c r="GW38" s="88"/>
      <c r="GX38" s="88"/>
      <c r="GY38" s="88"/>
      <c r="GZ38" s="88"/>
      <c r="HA38" s="88"/>
      <c r="HB38" s="88"/>
      <c r="HC38" s="88"/>
      <c r="HD38" s="88"/>
      <c r="HE38" s="88"/>
      <c r="HF38" s="88"/>
      <c r="HG38" s="88"/>
      <c r="HH38" s="88"/>
      <c r="HI38" s="88"/>
      <c r="HJ38" s="88"/>
      <c r="HK38" s="88"/>
      <c r="HL38" s="88"/>
      <c r="HM38" s="88"/>
      <c r="HN38" s="88"/>
      <c r="HO38" s="88"/>
      <c r="HP38" s="88"/>
      <c r="HQ38" s="88"/>
      <c r="HR38" s="88"/>
      <c r="HS38" s="88"/>
      <c r="HT38" s="88"/>
      <c r="HU38" s="88"/>
      <c r="HV38" s="88"/>
      <c r="HW38" s="88"/>
      <c r="HX38" s="88"/>
      <c r="HY38" s="88"/>
      <c r="HZ38" s="88"/>
      <c r="IA38" s="88"/>
      <c r="IB38" s="88"/>
      <c r="IC38" s="88"/>
      <c r="ID38" s="88"/>
      <c r="IE38" s="88"/>
      <c r="IF38" s="88"/>
      <c r="IG38" s="88"/>
      <c r="IH38" s="88"/>
      <c r="II38" s="88"/>
      <c r="IJ38" s="88"/>
      <c r="IK38" s="88"/>
      <c r="IL38" s="88"/>
      <c r="IM38" s="88"/>
      <c r="IN38" s="88"/>
      <c r="IO38" s="88"/>
      <c r="IP38" s="88"/>
      <c r="IQ38" s="88"/>
      <c r="IR38" s="88"/>
      <c r="IS38" s="88"/>
      <c r="IT38" s="88"/>
      <c r="IU38" s="88"/>
      <c r="IV38" s="88"/>
    </row>
    <row r="39" spans="1:256" x14ac:dyDescent="0.2">
      <c r="B39" s="87"/>
      <c r="C39" s="87"/>
      <c r="D39" s="87"/>
      <c r="E39" s="102"/>
      <c r="F39" s="102"/>
      <c r="G39" s="95"/>
      <c r="H39" s="95"/>
      <c r="I39" s="95"/>
      <c r="J39" s="95"/>
      <c r="K39" s="95"/>
      <c r="L39" s="95"/>
      <c r="M39" s="95"/>
      <c r="N39" s="95"/>
      <c r="O39" s="95"/>
      <c r="P39" s="95"/>
      <c r="Q39" s="95"/>
      <c r="R39" s="95"/>
      <c r="S39" s="95"/>
      <c r="T39" s="95"/>
      <c r="U39" s="95"/>
      <c r="V39" s="95"/>
      <c r="W39" s="95"/>
      <c r="X39" s="95"/>
      <c r="Y39" s="95"/>
      <c r="Z39" s="95"/>
      <c r="AA39" s="95"/>
      <c r="AB39" s="97"/>
      <c r="AC39" s="97"/>
      <c r="AD39" s="97"/>
      <c r="AE39" s="97"/>
      <c r="AF39" s="97"/>
      <c r="AG39" s="97"/>
      <c r="AH39" s="97"/>
      <c r="AI39" s="97"/>
      <c r="AJ39" s="97"/>
      <c r="AK39" s="97"/>
      <c r="AL39" s="97"/>
      <c r="AM39" s="97"/>
      <c r="AN39" s="97"/>
      <c r="AO39" s="97"/>
      <c r="AP39" s="97"/>
      <c r="AQ39" s="97"/>
      <c r="AR39" s="97"/>
      <c r="AS39" s="97"/>
      <c r="AT39" s="97"/>
      <c r="AU39" s="97"/>
      <c r="AV39" s="97"/>
      <c r="AW39" s="97"/>
      <c r="AX39" s="97"/>
      <c r="AY39" s="97"/>
      <c r="AZ39" s="97"/>
      <c r="BA39" s="97"/>
      <c r="BB39" s="97"/>
      <c r="BC39" s="97"/>
      <c r="BD39" s="97"/>
      <c r="BE39" s="97"/>
      <c r="BF39" s="97"/>
      <c r="BG39" s="97"/>
      <c r="BH39" s="97"/>
      <c r="BI39" s="97"/>
      <c r="BJ39" s="97"/>
      <c r="BK39" s="97"/>
      <c r="BL39" s="97"/>
      <c r="BM39" s="97"/>
      <c r="BN39" s="97"/>
      <c r="BO39" s="97"/>
      <c r="BP39" s="97"/>
      <c r="BQ39" s="97"/>
      <c r="BR39" s="97"/>
      <c r="BS39" s="97"/>
      <c r="BT39" s="97"/>
      <c r="BU39" s="97"/>
      <c r="BV39" s="97"/>
      <c r="BW39" s="97"/>
      <c r="BX39" s="97"/>
      <c r="BY39" s="97"/>
      <c r="BZ39" s="97"/>
      <c r="CA39" s="97"/>
      <c r="CB39" s="97"/>
      <c r="CC39" s="97"/>
      <c r="CD39" s="97"/>
      <c r="CE39" s="97"/>
      <c r="CF39" s="97"/>
      <c r="CG39" s="97"/>
      <c r="CH39" s="97"/>
      <c r="CI39" s="97"/>
      <c r="CJ39" s="97"/>
      <c r="CK39" s="97"/>
      <c r="CL39" s="97"/>
      <c r="CM39" s="97"/>
      <c r="CN39" s="97"/>
      <c r="CO39" s="97"/>
      <c r="CP39" s="97"/>
      <c r="CQ39" s="97"/>
      <c r="CR39" s="97"/>
      <c r="CS39" s="97"/>
      <c r="CT39" s="97"/>
      <c r="CU39" s="97"/>
      <c r="CV39" s="97"/>
      <c r="CW39" s="97"/>
      <c r="CX39" s="97"/>
      <c r="CY39" s="97"/>
      <c r="CZ39" s="97"/>
      <c r="DA39" s="97"/>
      <c r="DB39" s="97"/>
      <c r="DC39" s="97"/>
      <c r="DD39" s="97"/>
      <c r="DE39" s="97"/>
      <c r="DF39" s="97"/>
      <c r="DG39" s="97"/>
      <c r="DH39" s="97"/>
      <c r="DI39" s="97"/>
      <c r="DJ39" s="97"/>
      <c r="DK39" s="97"/>
      <c r="DL39" s="97"/>
      <c r="DM39" s="97"/>
      <c r="DN39" s="97"/>
      <c r="DO39" s="97"/>
      <c r="DP39" s="97"/>
      <c r="DQ39" s="97"/>
      <c r="DR39" s="97"/>
      <c r="DS39" s="97"/>
      <c r="DT39" s="97"/>
      <c r="DU39" s="97"/>
      <c r="DV39" s="97"/>
      <c r="DW39" s="97"/>
      <c r="DX39" s="97"/>
      <c r="DY39" s="97"/>
      <c r="DZ39" s="97"/>
      <c r="EA39" s="97"/>
      <c r="EB39" s="97"/>
      <c r="EC39" s="97"/>
      <c r="ED39" s="97"/>
      <c r="EE39" s="97"/>
      <c r="EF39" s="97"/>
      <c r="EG39" s="97"/>
      <c r="EH39" s="97"/>
      <c r="EI39" s="97"/>
      <c r="EJ39" s="97"/>
      <c r="EK39" s="97"/>
      <c r="EL39" s="97"/>
      <c r="EM39" s="97"/>
      <c r="EN39" s="97"/>
      <c r="EO39" s="97"/>
      <c r="EP39" s="97"/>
      <c r="EQ39" s="97"/>
      <c r="ER39" s="97"/>
      <c r="ES39" s="97"/>
      <c r="ET39" s="97"/>
      <c r="EU39" s="97"/>
      <c r="EV39" s="97"/>
      <c r="EW39" s="97"/>
      <c r="EX39" s="97"/>
      <c r="EY39" s="97"/>
      <c r="EZ39" s="97"/>
      <c r="FA39" s="97"/>
      <c r="FB39" s="97"/>
      <c r="FC39" s="97"/>
      <c r="FD39" s="97"/>
      <c r="FE39" s="97"/>
      <c r="FF39" s="97"/>
      <c r="FG39" s="97"/>
      <c r="FH39" s="97"/>
      <c r="FI39" s="97"/>
      <c r="FJ39" s="97"/>
      <c r="FK39" s="97"/>
      <c r="FL39" s="97"/>
      <c r="FM39" s="97"/>
      <c r="FN39" s="97"/>
      <c r="FO39" s="97"/>
      <c r="FP39" s="97"/>
      <c r="FQ39" s="97"/>
      <c r="FR39" s="97"/>
      <c r="FS39" s="97"/>
      <c r="FT39" s="97"/>
      <c r="FU39" s="97"/>
      <c r="FV39" s="97"/>
      <c r="FW39" s="97"/>
      <c r="FX39" s="97"/>
      <c r="FY39" s="97"/>
      <c r="FZ39" s="98"/>
      <c r="GA39" s="88"/>
      <c r="GB39" s="88"/>
      <c r="GC39" s="88"/>
      <c r="GD39" s="88"/>
      <c r="GE39" s="88"/>
      <c r="GF39" s="88"/>
      <c r="GG39" s="88"/>
      <c r="GH39" s="88"/>
      <c r="GI39" s="88"/>
      <c r="GJ39" s="88"/>
      <c r="GK39" s="88"/>
      <c r="GL39" s="88"/>
      <c r="GM39" s="88"/>
      <c r="GN39" s="88"/>
      <c r="GO39" s="88"/>
      <c r="GP39" s="88"/>
      <c r="GQ39" s="88"/>
      <c r="GR39" s="88"/>
      <c r="GS39" s="88"/>
      <c r="GT39" s="88"/>
      <c r="GU39" s="88"/>
      <c r="GV39" s="88"/>
      <c r="GW39" s="88"/>
      <c r="GX39" s="88"/>
      <c r="GY39" s="88"/>
      <c r="GZ39" s="88"/>
      <c r="HA39" s="88"/>
      <c r="HB39" s="88"/>
      <c r="HC39" s="88"/>
      <c r="HD39" s="88"/>
      <c r="HE39" s="88"/>
      <c r="HF39" s="88"/>
      <c r="HG39" s="88"/>
      <c r="HH39" s="88"/>
      <c r="HI39" s="88"/>
      <c r="HJ39" s="88"/>
      <c r="HK39" s="88"/>
      <c r="HL39" s="88"/>
      <c r="HM39" s="88"/>
      <c r="HN39" s="88"/>
      <c r="HO39" s="88"/>
      <c r="HP39" s="88"/>
      <c r="HQ39" s="88"/>
      <c r="HR39" s="88"/>
      <c r="HS39" s="88"/>
      <c r="HT39" s="88"/>
      <c r="HU39" s="88"/>
      <c r="HV39" s="88"/>
      <c r="HW39" s="88"/>
      <c r="HX39" s="88"/>
      <c r="HY39" s="88"/>
      <c r="HZ39" s="88"/>
      <c r="IA39" s="88"/>
      <c r="IB39" s="88"/>
      <c r="IC39" s="88"/>
      <c r="ID39" s="88"/>
      <c r="IE39" s="88"/>
      <c r="IF39" s="88"/>
      <c r="IG39" s="88"/>
      <c r="IH39" s="88"/>
      <c r="II39" s="88"/>
      <c r="IJ39" s="88"/>
      <c r="IK39" s="88"/>
      <c r="IL39" s="88"/>
      <c r="IM39" s="88"/>
      <c r="IN39" s="88"/>
      <c r="IO39" s="88"/>
      <c r="IP39" s="88"/>
      <c r="IQ39" s="88"/>
      <c r="IR39" s="88"/>
      <c r="IS39" s="88"/>
      <c r="IT39" s="88"/>
      <c r="IU39" s="88"/>
      <c r="IV39" s="88"/>
    </row>
    <row r="40" spans="1:256" x14ac:dyDescent="0.2">
      <c r="A40" s="75" t="s">
        <v>450</v>
      </c>
      <c r="B40" s="86" t="s">
        <v>225</v>
      </c>
      <c r="C40" s="86"/>
      <c r="D40" s="79"/>
      <c r="E40" s="93"/>
      <c r="F40" s="93"/>
      <c r="G40" s="94">
        <f>SUM(I40+K40+M40+O40+Q40+S40+U40+W40+Y40+AA40)</f>
        <v>0</v>
      </c>
      <c r="H40" s="95"/>
      <c r="I40" s="94">
        <f>SUM(I24+I27+I29+I32+I34+I36+I38)</f>
        <v>0</v>
      </c>
      <c r="J40" s="99"/>
      <c r="K40" s="94">
        <f>SUM(K24+K27+K29+K32+K34+K36+K38)</f>
        <v>0</v>
      </c>
      <c r="L40" s="95"/>
      <c r="M40" s="94">
        <f>SUM(M24+M27+M29+M32+M34+M36+M38)</f>
        <v>0</v>
      </c>
      <c r="N40" s="95"/>
      <c r="O40" s="94">
        <f>SUM(O24+O27+O29+O32+O34+O36+O38)</f>
        <v>0</v>
      </c>
      <c r="P40" s="95"/>
      <c r="Q40" s="94">
        <f>SUM(Q24+Q27+Q29+Q32+Q34+Q36+Q38)</f>
        <v>0</v>
      </c>
      <c r="R40" s="95"/>
      <c r="S40" s="94">
        <f>SUM(S24+S27+S29+S32+S34+S36+S38)</f>
        <v>0</v>
      </c>
      <c r="T40" s="95"/>
      <c r="U40" s="94">
        <f>SUM(U24+U27+U29+U32+U34+U36+U38)</f>
        <v>0</v>
      </c>
      <c r="V40" s="95"/>
      <c r="W40" s="94">
        <f>SUM(W24+W27+W29+W32+W34+W36+W38)</f>
        <v>0</v>
      </c>
      <c r="X40" s="95"/>
      <c r="Y40" s="94">
        <f>SUM(Y24+Y27+Y29+Y32+Y34+Y36+Y38)</f>
        <v>0</v>
      </c>
      <c r="Z40" s="95"/>
      <c r="AA40" s="94">
        <f>SUM(AA24+AA27+AA29+AA32+AA34+AA36+AA38)</f>
        <v>0</v>
      </c>
      <c r="AB40" s="97"/>
      <c r="AC40" s="97"/>
      <c r="AD40" s="97"/>
      <c r="AE40" s="97"/>
      <c r="AF40" s="97"/>
      <c r="AG40" s="97"/>
      <c r="AH40" s="97"/>
      <c r="AI40" s="97"/>
      <c r="AJ40" s="97"/>
      <c r="AK40" s="97"/>
      <c r="AL40" s="97"/>
      <c r="AM40" s="97"/>
      <c r="AN40" s="97"/>
      <c r="AO40" s="97"/>
      <c r="AP40" s="97"/>
      <c r="AQ40" s="97"/>
      <c r="AR40" s="97"/>
      <c r="AS40" s="97"/>
      <c r="AT40" s="97"/>
      <c r="AU40" s="97"/>
      <c r="AV40" s="97"/>
      <c r="AW40" s="97"/>
      <c r="AX40" s="97"/>
      <c r="AY40" s="97"/>
      <c r="AZ40" s="97"/>
      <c r="BA40" s="97"/>
      <c r="BB40" s="97"/>
      <c r="BC40" s="97"/>
      <c r="BD40" s="97"/>
      <c r="BE40" s="97"/>
      <c r="BF40" s="97"/>
      <c r="BG40" s="97"/>
      <c r="BH40" s="97"/>
      <c r="BI40" s="97"/>
      <c r="BJ40" s="97"/>
      <c r="BK40" s="97"/>
      <c r="BL40" s="97"/>
      <c r="BM40" s="97"/>
      <c r="BN40" s="97"/>
      <c r="BO40" s="97"/>
      <c r="BP40" s="97"/>
      <c r="BQ40" s="97"/>
      <c r="BR40" s="97"/>
      <c r="BS40" s="97"/>
      <c r="BT40" s="97"/>
      <c r="BU40" s="97"/>
      <c r="BV40" s="97"/>
      <c r="BW40" s="97"/>
      <c r="BX40" s="97"/>
      <c r="BY40" s="97"/>
      <c r="BZ40" s="97"/>
      <c r="CA40" s="97"/>
      <c r="CB40" s="97"/>
      <c r="CC40" s="97"/>
      <c r="CD40" s="97"/>
      <c r="CE40" s="97"/>
      <c r="CF40" s="97"/>
      <c r="CG40" s="97"/>
      <c r="CH40" s="97"/>
      <c r="CI40" s="97"/>
      <c r="CJ40" s="97"/>
      <c r="CK40" s="97"/>
      <c r="CL40" s="97"/>
      <c r="CM40" s="97"/>
      <c r="CN40" s="97"/>
      <c r="CO40" s="97"/>
      <c r="CP40" s="97"/>
      <c r="CQ40" s="97"/>
      <c r="CR40" s="97"/>
      <c r="CS40" s="97"/>
      <c r="CT40" s="97"/>
      <c r="CU40" s="97"/>
      <c r="CV40" s="97"/>
      <c r="CW40" s="97"/>
      <c r="CX40" s="97"/>
      <c r="CY40" s="97"/>
      <c r="CZ40" s="97"/>
      <c r="DA40" s="97"/>
      <c r="DB40" s="97"/>
      <c r="DC40" s="97"/>
      <c r="DD40" s="97"/>
      <c r="DE40" s="97"/>
      <c r="DF40" s="97"/>
      <c r="DG40" s="97"/>
      <c r="DH40" s="97"/>
      <c r="DI40" s="97"/>
      <c r="DJ40" s="97"/>
      <c r="DK40" s="97"/>
      <c r="DL40" s="97"/>
      <c r="DM40" s="97"/>
      <c r="DN40" s="97"/>
      <c r="DO40" s="97"/>
      <c r="DP40" s="97"/>
      <c r="DQ40" s="97"/>
      <c r="DR40" s="97"/>
      <c r="DS40" s="97"/>
      <c r="DT40" s="97"/>
      <c r="DU40" s="97"/>
      <c r="DV40" s="97"/>
      <c r="DW40" s="97"/>
      <c r="DX40" s="97"/>
      <c r="DY40" s="97"/>
      <c r="DZ40" s="97"/>
      <c r="EA40" s="97"/>
      <c r="EB40" s="97"/>
      <c r="EC40" s="97"/>
      <c r="ED40" s="97"/>
      <c r="EE40" s="97"/>
      <c r="EF40" s="97"/>
      <c r="EG40" s="97"/>
      <c r="EH40" s="97"/>
      <c r="EI40" s="97"/>
      <c r="EJ40" s="97"/>
      <c r="EK40" s="97"/>
      <c r="EL40" s="97"/>
      <c r="EM40" s="97"/>
      <c r="EN40" s="97"/>
      <c r="EO40" s="97"/>
      <c r="EP40" s="97"/>
      <c r="EQ40" s="97"/>
      <c r="ER40" s="97"/>
      <c r="ES40" s="97"/>
      <c r="ET40" s="97"/>
      <c r="EU40" s="97"/>
      <c r="EV40" s="97"/>
      <c r="EW40" s="97"/>
      <c r="EX40" s="97"/>
      <c r="EY40" s="97"/>
      <c r="EZ40" s="97"/>
      <c r="FA40" s="97"/>
      <c r="FB40" s="97"/>
      <c r="FC40" s="97"/>
      <c r="FD40" s="97"/>
      <c r="FE40" s="97"/>
      <c r="FF40" s="97"/>
      <c r="FG40" s="97"/>
      <c r="FH40" s="97"/>
      <c r="FI40" s="97"/>
      <c r="FJ40" s="97"/>
      <c r="FK40" s="97"/>
      <c r="FL40" s="97"/>
      <c r="FM40" s="97"/>
      <c r="FN40" s="97"/>
      <c r="FO40" s="97"/>
      <c r="FP40" s="97"/>
      <c r="FQ40" s="97"/>
      <c r="FR40" s="97"/>
      <c r="FS40" s="97"/>
      <c r="FT40" s="97"/>
      <c r="FU40" s="97"/>
      <c r="FV40" s="97"/>
      <c r="FW40" s="97"/>
      <c r="FX40" s="97"/>
      <c r="FY40" s="97"/>
      <c r="FZ40" s="98"/>
      <c r="GA40" s="88"/>
      <c r="GB40" s="88"/>
      <c r="GC40" s="88"/>
      <c r="GD40" s="88"/>
      <c r="GE40" s="88"/>
      <c r="GF40" s="88"/>
      <c r="GG40" s="88"/>
      <c r="GH40" s="88"/>
      <c r="GI40" s="88"/>
      <c r="GJ40" s="88"/>
      <c r="GK40" s="88"/>
      <c r="GL40" s="88"/>
      <c r="GM40" s="88"/>
      <c r="GN40" s="88"/>
      <c r="GO40" s="88"/>
      <c r="GP40" s="88"/>
      <c r="GQ40" s="88"/>
      <c r="GR40" s="88"/>
      <c r="GS40" s="88"/>
      <c r="GT40" s="88"/>
      <c r="GU40" s="88"/>
      <c r="GV40" s="88"/>
      <c r="GW40" s="88"/>
      <c r="GX40" s="88"/>
      <c r="GY40" s="88"/>
      <c r="GZ40" s="88"/>
      <c r="HA40" s="88"/>
      <c r="HB40" s="88"/>
      <c r="HC40" s="88"/>
      <c r="HD40" s="88"/>
      <c r="HE40" s="88"/>
      <c r="HF40" s="88"/>
      <c r="HG40" s="88"/>
      <c r="HH40" s="88"/>
      <c r="HI40" s="88"/>
      <c r="HJ40" s="88"/>
      <c r="HK40" s="88"/>
      <c r="HL40" s="88"/>
      <c r="HM40" s="88"/>
      <c r="HN40" s="88"/>
      <c r="HO40" s="88"/>
      <c r="HP40" s="88"/>
      <c r="HQ40" s="88"/>
      <c r="HR40" s="88"/>
      <c r="HS40" s="88"/>
      <c r="HT40" s="88"/>
      <c r="HU40" s="88"/>
      <c r="HV40" s="88"/>
      <c r="HW40" s="88"/>
      <c r="HX40" s="88"/>
      <c r="HY40" s="88"/>
      <c r="HZ40" s="88"/>
      <c r="IA40" s="88"/>
      <c r="IB40" s="88"/>
      <c r="IC40" s="88"/>
      <c r="ID40" s="88"/>
      <c r="IE40" s="88"/>
      <c r="IF40" s="88"/>
      <c r="IG40" s="88"/>
      <c r="IH40" s="88"/>
      <c r="II40" s="88"/>
      <c r="IJ40" s="88"/>
      <c r="IK40" s="88"/>
      <c r="IL40" s="88"/>
      <c r="IM40" s="88"/>
      <c r="IN40" s="88"/>
      <c r="IO40" s="88"/>
      <c r="IP40" s="88"/>
      <c r="IQ40" s="88"/>
      <c r="IR40" s="88"/>
      <c r="IS40" s="88"/>
      <c r="IT40" s="88"/>
      <c r="IU40" s="88"/>
      <c r="IV40" s="88"/>
    </row>
    <row r="41" spans="1:256" x14ac:dyDescent="0.2">
      <c r="B41" s="87"/>
      <c r="C41" s="87"/>
      <c r="D41" s="87"/>
      <c r="E41" s="102"/>
      <c r="F41" s="102"/>
      <c r="G41" s="95"/>
      <c r="H41" s="95"/>
      <c r="I41" s="95"/>
      <c r="J41" s="95"/>
      <c r="K41" s="95"/>
      <c r="L41" s="95"/>
      <c r="M41" s="95"/>
      <c r="N41" s="95"/>
      <c r="O41" s="95"/>
      <c r="P41" s="95"/>
      <c r="Q41" s="95"/>
      <c r="R41" s="95"/>
      <c r="S41" s="95"/>
      <c r="T41" s="95"/>
      <c r="U41" s="95"/>
      <c r="V41" s="95"/>
      <c r="W41" s="95"/>
      <c r="X41" s="95"/>
      <c r="Y41" s="95"/>
      <c r="Z41" s="95"/>
      <c r="AA41" s="95"/>
      <c r="AB41" s="97"/>
      <c r="AC41" s="97"/>
      <c r="AD41" s="97"/>
      <c r="AE41" s="97"/>
      <c r="AF41" s="97"/>
      <c r="AG41" s="97"/>
      <c r="AH41" s="97"/>
      <c r="AI41" s="97"/>
      <c r="AJ41" s="97"/>
      <c r="AK41" s="97"/>
      <c r="AL41" s="97"/>
      <c r="AM41" s="97"/>
      <c r="AN41" s="97"/>
      <c r="AO41" s="97"/>
      <c r="AP41" s="97"/>
      <c r="AQ41" s="97"/>
      <c r="AR41" s="97"/>
      <c r="AS41" s="97"/>
      <c r="AT41" s="97"/>
      <c r="AU41" s="97"/>
      <c r="AV41" s="97"/>
      <c r="AW41" s="97"/>
      <c r="AX41" s="97"/>
      <c r="AY41" s="97"/>
      <c r="AZ41" s="97"/>
      <c r="BA41" s="97"/>
      <c r="BB41" s="97"/>
      <c r="BC41" s="97"/>
      <c r="BD41" s="97"/>
      <c r="BE41" s="97"/>
      <c r="BF41" s="97"/>
      <c r="BG41" s="97"/>
      <c r="BH41" s="97"/>
      <c r="BI41" s="97"/>
      <c r="BJ41" s="97"/>
      <c r="BK41" s="97"/>
      <c r="BL41" s="97"/>
      <c r="BM41" s="97"/>
      <c r="BN41" s="97"/>
      <c r="BO41" s="97"/>
      <c r="BP41" s="97"/>
      <c r="BQ41" s="97"/>
      <c r="BR41" s="97"/>
      <c r="BS41" s="97"/>
      <c r="BT41" s="97"/>
      <c r="BU41" s="97"/>
      <c r="BV41" s="97"/>
      <c r="BW41" s="97"/>
      <c r="BX41" s="97"/>
      <c r="BY41" s="97"/>
      <c r="BZ41" s="97"/>
      <c r="CA41" s="97"/>
      <c r="CB41" s="97"/>
      <c r="CC41" s="97"/>
      <c r="CD41" s="97"/>
      <c r="CE41" s="97"/>
      <c r="CF41" s="97"/>
      <c r="CG41" s="97"/>
      <c r="CH41" s="97"/>
      <c r="CI41" s="97"/>
      <c r="CJ41" s="97"/>
      <c r="CK41" s="97"/>
      <c r="CL41" s="97"/>
      <c r="CM41" s="97"/>
      <c r="CN41" s="97"/>
      <c r="CO41" s="97"/>
      <c r="CP41" s="97"/>
      <c r="CQ41" s="97"/>
      <c r="CR41" s="97"/>
      <c r="CS41" s="97"/>
      <c r="CT41" s="97"/>
      <c r="CU41" s="97"/>
      <c r="CV41" s="97"/>
      <c r="CW41" s="97"/>
      <c r="CX41" s="97"/>
      <c r="CY41" s="97"/>
      <c r="CZ41" s="97"/>
      <c r="DA41" s="97"/>
      <c r="DB41" s="97"/>
      <c r="DC41" s="97"/>
      <c r="DD41" s="97"/>
      <c r="DE41" s="97"/>
      <c r="DF41" s="97"/>
      <c r="DG41" s="97"/>
      <c r="DH41" s="97"/>
      <c r="DI41" s="97"/>
      <c r="DJ41" s="97"/>
      <c r="DK41" s="97"/>
      <c r="DL41" s="97"/>
      <c r="DM41" s="97"/>
      <c r="DN41" s="97"/>
      <c r="DO41" s="97"/>
      <c r="DP41" s="97"/>
      <c r="DQ41" s="97"/>
      <c r="DR41" s="97"/>
      <c r="DS41" s="97"/>
      <c r="DT41" s="97"/>
      <c r="DU41" s="97"/>
      <c r="DV41" s="97"/>
      <c r="DW41" s="97"/>
      <c r="DX41" s="97"/>
      <c r="DY41" s="97"/>
      <c r="DZ41" s="97"/>
      <c r="EA41" s="97"/>
      <c r="EB41" s="97"/>
      <c r="EC41" s="97"/>
      <c r="ED41" s="97"/>
      <c r="EE41" s="97"/>
      <c r="EF41" s="97"/>
      <c r="EG41" s="97"/>
      <c r="EH41" s="97"/>
      <c r="EI41" s="97"/>
      <c r="EJ41" s="97"/>
      <c r="EK41" s="97"/>
      <c r="EL41" s="97"/>
      <c r="EM41" s="97"/>
      <c r="EN41" s="97"/>
      <c r="EO41" s="97"/>
      <c r="EP41" s="97"/>
      <c r="EQ41" s="97"/>
      <c r="ER41" s="97"/>
      <c r="ES41" s="97"/>
      <c r="ET41" s="97"/>
      <c r="EU41" s="97"/>
      <c r="EV41" s="97"/>
      <c r="EW41" s="97"/>
      <c r="EX41" s="97"/>
      <c r="EY41" s="97"/>
      <c r="EZ41" s="97"/>
      <c r="FA41" s="97"/>
      <c r="FB41" s="97"/>
      <c r="FC41" s="97"/>
      <c r="FD41" s="97"/>
      <c r="FE41" s="97"/>
      <c r="FF41" s="97"/>
      <c r="FG41" s="97"/>
      <c r="FH41" s="97"/>
      <c r="FI41" s="97"/>
      <c r="FJ41" s="97"/>
      <c r="FK41" s="97"/>
      <c r="FL41" s="97"/>
      <c r="FM41" s="97"/>
      <c r="FN41" s="97"/>
      <c r="FO41" s="97"/>
      <c r="FP41" s="97"/>
      <c r="FQ41" s="97"/>
      <c r="FR41" s="97"/>
      <c r="FS41" s="97"/>
      <c r="FT41" s="97"/>
      <c r="FU41" s="97"/>
      <c r="FV41" s="97"/>
      <c r="FW41" s="97"/>
      <c r="FX41" s="97"/>
      <c r="FY41" s="97"/>
      <c r="FZ41" s="98"/>
      <c r="GA41" s="88"/>
      <c r="GB41" s="88"/>
      <c r="GC41" s="88"/>
      <c r="GD41" s="88"/>
      <c r="GE41" s="88"/>
      <c r="GF41" s="88"/>
      <c r="GG41" s="88"/>
      <c r="GH41" s="88"/>
      <c r="GI41" s="88"/>
      <c r="GJ41" s="88"/>
      <c r="GK41" s="88"/>
      <c r="GL41" s="88"/>
      <c r="GM41" s="88"/>
      <c r="GN41" s="88"/>
      <c r="GO41" s="88"/>
      <c r="GP41" s="88"/>
      <c r="GQ41" s="88"/>
      <c r="GR41" s="88"/>
      <c r="GS41" s="88"/>
      <c r="GT41" s="88"/>
      <c r="GU41" s="88"/>
      <c r="GV41" s="88"/>
      <c r="GW41" s="88"/>
      <c r="GX41" s="88"/>
      <c r="GY41" s="88"/>
      <c r="GZ41" s="88"/>
      <c r="HA41" s="88"/>
      <c r="HB41" s="88"/>
      <c r="HC41" s="88"/>
      <c r="HD41" s="88"/>
      <c r="HE41" s="88"/>
      <c r="HF41" s="88"/>
      <c r="HG41" s="88"/>
      <c r="HH41" s="88"/>
      <c r="HI41" s="88"/>
      <c r="HJ41" s="88"/>
      <c r="HK41" s="88"/>
      <c r="HL41" s="88"/>
      <c r="HM41" s="88"/>
      <c r="HN41" s="88"/>
      <c r="HO41" s="88"/>
      <c r="HP41" s="88"/>
      <c r="HQ41" s="88"/>
      <c r="HR41" s="88"/>
      <c r="HS41" s="88"/>
      <c r="HT41" s="88"/>
      <c r="HU41" s="88"/>
      <c r="HV41" s="88"/>
      <c r="HW41" s="88"/>
      <c r="HX41" s="88"/>
      <c r="HY41" s="88"/>
      <c r="HZ41" s="88"/>
      <c r="IA41" s="88"/>
      <c r="IB41" s="88"/>
      <c r="IC41" s="88"/>
      <c r="ID41" s="88"/>
      <c r="IE41" s="88"/>
      <c r="IF41" s="88"/>
      <c r="IG41" s="88"/>
      <c r="IH41" s="88"/>
      <c r="II41" s="88"/>
      <c r="IJ41" s="88"/>
      <c r="IK41" s="88"/>
      <c r="IL41" s="88"/>
      <c r="IM41" s="88"/>
      <c r="IN41" s="88"/>
      <c r="IO41" s="88"/>
      <c r="IP41" s="88"/>
      <c r="IQ41" s="88"/>
      <c r="IR41" s="88"/>
      <c r="IS41" s="88"/>
      <c r="IT41" s="88"/>
      <c r="IU41" s="88"/>
      <c r="IV41" s="88"/>
    </row>
    <row r="42" spans="1:256" x14ac:dyDescent="0.2">
      <c r="A42" s="78" t="s">
        <v>451</v>
      </c>
      <c r="B42" s="79"/>
      <c r="C42" s="79"/>
      <c r="D42" s="79"/>
      <c r="E42" s="93"/>
      <c r="F42" s="93"/>
      <c r="G42" s="107" t="s">
        <v>226</v>
      </c>
      <c r="H42" s="95"/>
      <c r="I42" s="94">
        <f>SUM(I40-I20)</f>
        <v>0</v>
      </c>
      <c r="J42" s="99"/>
      <c r="K42" s="94">
        <f>SUM(K40-K20)</f>
        <v>0</v>
      </c>
      <c r="L42" s="95"/>
      <c r="M42" s="94">
        <f>SUM(M40-M20)</f>
        <v>0</v>
      </c>
      <c r="N42" s="95"/>
      <c r="O42" s="94">
        <f>SUM(O40-O20)</f>
        <v>0</v>
      </c>
      <c r="P42" s="95"/>
      <c r="Q42" s="94">
        <f>SUM(Q40-Q20)</f>
        <v>0</v>
      </c>
      <c r="R42" s="95"/>
      <c r="S42" s="94">
        <f>SUM(S40-S20)</f>
        <v>0</v>
      </c>
      <c r="T42" s="95"/>
      <c r="U42" s="94">
        <f>SUM(U40-U20)</f>
        <v>0</v>
      </c>
      <c r="V42" s="95"/>
      <c r="W42" s="94">
        <f>SUM(W40-W20)</f>
        <v>0</v>
      </c>
      <c r="X42" s="95"/>
      <c r="Y42" s="94">
        <f>SUM(Y40-Y20)</f>
        <v>0</v>
      </c>
      <c r="Z42" s="95"/>
      <c r="AA42" s="94">
        <f>SUM(AA40-AA20)</f>
        <v>0</v>
      </c>
      <c r="AB42" s="97"/>
      <c r="AC42" s="97"/>
      <c r="AD42" s="97"/>
      <c r="AE42" s="97"/>
      <c r="AF42" s="97"/>
      <c r="AG42" s="97"/>
      <c r="AH42" s="97"/>
      <c r="AI42" s="97"/>
      <c r="AJ42" s="97"/>
      <c r="AK42" s="97"/>
      <c r="AL42" s="97"/>
      <c r="AM42" s="97"/>
      <c r="AN42" s="97"/>
      <c r="AO42" s="97"/>
      <c r="AP42" s="97"/>
      <c r="AQ42" s="97"/>
      <c r="AR42" s="97"/>
      <c r="AS42" s="97"/>
      <c r="AT42" s="97"/>
      <c r="AU42" s="97"/>
      <c r="AV42" s="97"/>
      <c r="AW42" s="97"/>
      <c r="AX42" s="97"/>
      <c r="AY42" s="97"/>
      <c r="AZ42" s="97"/>
      <c r="BA42" s="97"/>
      <c r="BB42" s="97"/>
      <c r="BC42" s="97"/>
      <c r="BD42" s="97"/>
      <c r="BE42" s="97"/>
      <c r="BF42" s="97"/>
      <c r="BG42" s="97"/>
      <c r="BH42" s="97"/>
      <c r="BI42" s="97"/>
      <c r="BJ42" s="97"/>
      <c r="BK42" s="97"/>
      <c r="BL42" s="97"/>
      <c r="BM42" s="97"/>
      <c r="BN42" s="97"/>
      <c r="BO42" s="97"/>
      <c r="BP42" s="97"/>
      <c r="BQ42" s="97"/>
      <c r="BR42" s="97"/>
      <c r="BS42" s="97"/>
      <c r="BT42" s="97"/>
      <c r="BU42" s="97"/>
      <c r="BV42" s="97"/>
      <c r="BW42" s="97"/>
      <c r="BX42" s="97"/>
      <c r="BY42" s="97"/>
      <c r="BZ42" s="97"/>
      <c r="CA42" s="97"/>
      <c r="CB42" s="97"/>
      <c r="CC42" s="97"/>
      <c r="CD42" s="97"/>
      <c r="CE42" s="97"/>
      <c r="CF42" s="97"/>
      <c r="CG42" s="97"/>
      <c r="CH42" s="97"/>
      <c r="CI42" s="97"/>
      <c r="CJ42" s="97"/>
      <c r="CK42" s="97"/>
      <c r="CL42" s="97"/>
      <c r="CM42" s="97"/>
      <c r="CN42" s="97"/>
      <c r="CO42" s="97"/>
      <c r="CP42" s="97"/>
      <c r="CQ42" s="97"/>
      <c r="CR42" s="97"/>
      <c r="CS42" s="97"/>
      <c r="CT42" s="97"/>
      <c r="CU42" s="97"/>
      <c r="CV42" s="97"/>
      <c r="CW42" s="97"/>
      <c r="CX42" s="97"/>
      <c r="CY42" s="97"/>
      <c r="CZ42" s="97"/>
      <c r="DA42" s="97"/>
      <c r="DB42" s="97"/>
      <c r="DC42" s="97"/>
      <c r="DD42" s="97"/>
      <c r="DE42" s="97"/>
      <c r="DF42" s="97"/>
      <c r="DG42" s="97"/>
      <c r="DH42" s="97"/>
      <c r="DI42" s="97"/>
      <c r="DJ42" s="97"/>
      <c r="DK42" s="97"/>
      <c r="DL42" s="97"/>
      <c r="DM42" s="97"/>
      <c r="DN42" s="97"/>
      <c r="DO42" s="97"/>
      <c r="DP42" s="97"/>
      <c r="DQ42" s="97"/>
      <c r="DR42" s="97"/>
      <c r="DS42" s="97"/>
      <c r="DT42" s="97"/>
      <c r="DU42" s="97"/>
      <c r="DV42" s="97"/>
      <c r="DW42" s="97"/>
      <c r="DX42" s="97"/>
      <c r="DY42" s="97"/>
      <c r="DZ42" s="97"/>
      <c r="EA42" s="97"/>
      <c r="EB42" s="97"/>
      <c r="EC42" s="97"/>
      <c r="ED42" s="97"/>
      <c r="EE42" s="97"/>
      <c r="EF42" s="97"/>
      <c r="EG42" s="97"/>
      <c r="EH42" s="97"/>
      <c r="EI42" s="97"/>
      <c r="EJ42" s="97"/>
      <c r="EK42" s="97"/>
      <c r="EL42" s="97"/>
      <c r="EM42" s="97"/>
      <c r="EN42" s="97"/>
      <c r="EO42" s="97"/>
      <c r="EP42" s="97"/>
      <c r="EQ42" s="97"/>
      <c r="ER42" s="97"/>
      <c r="ES42" s="97"/>
      <c r="ET42" s="97"/>
      <c r="EU42" s="97"/>
      <c r="EV42" s="97"/>
      <c r="EW42" s="97"/>
      <c r="EX42" s="97"/>
      <c r="EY42" s="97"/>
      <c r="EZ42" s="97"/>
      <c r="FA42" s="97"/>
      <c r="FB42" s="97"/>
      <c r="FC42" s="97"/>
      <c r="FD42" s="97"/>
      <c r="FE42" s="97"/>
      <c r="FF42" s="97"/>
      <c r="FG42" s="97"/>
      <c r="FH42" s="97"/>
      <c r="FI42" s="97"/>
      <c r="FJ42" s="97"/>
      <c r="FK42" s="97"/>
      <c r="FL42" s="97"/>
      <c r="FM42" s="97"/>
      <c r="FN42" s="97"/>
      <c r="FO42" s="97"/>
      <c r="FP42" s="97"/>
      <c r="FQ42" s="97"/>
      <c r="FR42" s="97"/>
      <c r="FS42" s="97"/>
      <c r="FT42" s="97"/>
      <c r="FU42" s="97"/>
      <c r="FV42" s="97"/>
      <c r="FW42" s="97"/>
      <c r="FX42" s="97"/>
      <c r="FY42" s="97"/>
      <c r="FZ42" s="98"/>
      <c r="GA42" s="88"/>
      <c r="GB42" s="88"/>
      <c r="GC42" s="88"/>
      <c r="GD42" s="88"/>
      <c r="GE42" s="88"/>
      <c r="GF42" s="88"/>
      <c r="GG42" s="88"/>
      <c r="GH42" s="88"/>
      <c r="GI42" s="88"/>
      <c r="GJ42" s="88"/>
      <c r="GK42" s="88"/>
      <c r="GL42" s="88"/>
      <c r="GM42" s="88"/>
      <c r="GN42" s="88"/>
      <c r="GO42" s="88"/>
      <c r="GP42" s="88"/>
      <c r="GQ42" s="88"/>
      <c r="GR42" s="88"/>
      <c r="GS42" s="88"/>
      <c r="GT42" s="88"/>
      <c r="GU42" s="88"/>
      <c r="GV42" s="88"/>
      <c r="GW42" s="88"/>
      <c r="GX42" s="88"/>
      <c r="GY42" s="88"/>
      <c r="GZ42" s="88"/>
      <c r="HA42" s="88"/>
      <c r="HB42" s="88"/>
      <c r="HC42" s="88"/>
      <c r="HD42" s="88"/>
      <c r="HE42" s="88"/>
      <c r="HF42" s="88"/>
      <c r="HG42" s="88"/>
      <c r="HH42" s="88"/>
      <c r="HI42" s="88"/>
      <c r="HJ42" s="88"/>
      <c r="HK42" s="88"/>
      <c r="HL42" s="88"/>
      <c r="HM42" s="88"/>
      <c r="HN42" s="88"/>
      <c r="HO42" s="88"/>
      <c r="HP42" s="88"/>
      <c r="HQ42" s="88"/>
      <c r="HR42" s="88"/>
      <c r="HS42" s="88"/>
      <c r="HT42" s="88"/>
      <c r="HU42" s="88"/>
      <c r="HV42" s="88"/>
      <c r="HW42" s="88"/>
      <c r="HX42" s="88"/>
      <c r="HY42" s="88"/>
      <c r="HZ42" s="88"/>
      <c r="IA42" s="88"/>
      <c r="IB42" s="88"/>
      <c r="IC42" s="88"/>
      <c r="ID42" s="88"/>
      <c r="IE42" s="88"/>
      <c r="IF42" s="88"/>
      <c r="IG42" s="88"/>
      <c r="IH42" s="88"/>
      <c r="II42" s="88"/>
      <c r="IJ42" s="88"/>
      <c r="IK42" s="88"/>
      <c r="IL42" s="88"/>
      <c r="IM42" s="88"/>
      <c r="IN42" s="88"/>
      <c r="IO42" s="88"/>
      <c r="IP42" s="88"/>
      <c r="IQ42" s="88"/>
      <c r="IR42" s="88"/>
      <c r="IS42" s="88"/>
      <c r="IT42" s="88"/>
      <c r="IU42" s="88"/>
      <c r="IV42" s="88"/>
    </row>
    <row r="43" spans="1:256" x14ac:dyDescent="0.2">
      <c r="B43" s="79"/>
      <c r="C43" s="79"/>
      <c r="D43" s="79"/>
      <c r="E43" s="93"/>
      <c r="F43" s="93"/>
      <c r="G43" s="107"/>
      <c r="H43" s="95"/>
      <c r="I43" s="95"/>
      <c r="J43" s="95"/>
      <c r="K43" s="95"/>
      <c r="L43" s="95"/>
      <c r="M43" s="95"/>
      <c r="N43" s="95"/>
      <c r="O43" s="95"/>
      <c r="P43" s="95"/>
      <c r="Q43" s="95"/>
      <c r="R43" s="95"/>
      <c r="S43" s="95"/>
      <c r="T43" s="95"/>
      <c r="U43" s="95"/>
      <c r="V43" s="95"/>
      <c r="W43" s="95"/>
      <c r="X43" s="95"/>
      <c r="Y43" s="95"/>
      <c r="Z43" s="95"/>
      <c r="AA43" s="95"/>
      <c r="AB43" s="97"/>
      <c r="AC43" s="97"/>
      <c r="AD43" s="97"/>
      <c r="AE43" s="97"/>
      <c r="AF43" s="97"/>
      <c r="AG43" s="97"/>
      <c r="AH43" s="97"/>
      <c r="AI43" s="97"/>
      <c r="AJ43" s="97"/>
      <c r="AK43" s="97"/>
      <c r="AL43" s="97"/>
      <c r="AM43" s="97"/>
      <c r="AN43" s="97"/>
      <c r="AO43" s="97"/>
      <c r="AP43" s="97"/>
      <c r="AQ43" s="97"/>
      <c r="AR43" s="97"/>
      <c r="AS43" s="97"/>
      <c r="AT43" s="97"/>
      <c r="AU43" s="97"/>
      <c r="AV43" s="97"/>
      <c r="AW43" s="97"/>
      <c r="AX43" s="97"/>
      <c r="AY43" s="97"/>
      <c r="AZ43" s="97"/>
      <c r="BA43" s="97"/>
      <c r="BB43" s="97"/>
      <c r="BC43" s="97"/>
      <c r="BD43" s="97"/>
      <c r="BE43" s="97"/>
      <c r="BF43" s="97"/>
      <c r="BG43" s="97"/>
      <c r="BH43" s="97"/>
      <c r="BI43" s="97"/>
      <c r="BJ43" s="97"/>
      <c r="BK43" s="97"/>
      <c r="BL43" s="97"/>
      <c r="BM43" s="97"/>
      <c r="BN43" s="97"/>
      <c r="BO43" s="97"/>
      <c r="BP43" s="97"/>
      <c r="BQ43" s="97"/>
      <c r="BR43" s="97"/>
      <c r="BS43" s="97"/>
      <c r="BT43" s="97"/>
      <c r="BU43" s="97"/>
      <c r="BV43" s="97"/>
      <c r="BW43" s="97"/>
      <c r="BX43" s="97"/>
      <c r="BY43" s="97"/>
      <c r="BZ43" s="97"/>
      <c r="CA43" s="97"/>
      <c r="CB43" s="97"/>
      <c r="CC43" s="97"/>
      <c r="CD43" s="97"/>
      <c r="CE43" s="97"/>
      <c r="CF43" s="97"/>
      <c r="CG43" s="97"/>
      <c r="CH43" s="97"/>
      <c r="CI43" s="97"/>
      <c r="CJ43" s="97"/>
      <c r="CK43" s="97"/>
      <c r="CL43" s="97"/>
      <c r="CM43" s="97"/>
      <c r="CN43" s="97"/>
      <c r="CO43" s="97"/>
      <c r="CP43" s="97"/>
      <c r="CQ43" s="97"/>
      <c r="CR43" s="97"/>
      <c r="CS43" s="97"/>
      <c r="CT43" s="97"/>
      <c r="CU43" s="97"/>
      <c r="CV43" s="97"/>
      <c r="CW43" s="97"/>
      <c r="CX43" s="97"/>
      <c r="CY43" s="97"/>
      <c r="CZ43" s="97"/>
      <c r="DA43" s="97"/>
      <c r="DB43" s="97"/>
      <c r="DC43" s="97"/>
      <c r="DD43" s="97"/>
      <c r="DE43" s="97"/>
      <c r="DF43" s="97"/>
      <c r="DG43" s="97"/>
      <c r="DH43" s="97"/>
      <c r="DI43" s="97"/>
      <c r="DJ43" s="97"/>
      <c r="DK43" s="97"/>
      <c r="DL43" s="97"/>
      <c r="DM43" s="97"/>
      <c r="DN43" s="97"/>
      <c r="DO43" s="97"/>
      <c r="DP43" s="97"/>
      <c r="DQ43" s="97"/>
      <c r="DR43" s="97"/>
      <c r="DS43" s="97"/>
      <c r="DT43" s="97"/>
      <c r="DU43" s="97"/>
      <c r="DV43" s="97"/>
      <c r="DW43" s="97"/>
      <c r="DX43" s="97"/>
      <c r="DY43" s="97"/>
      <c r="DZ43" s="97"/>
      <c r="EA43" s="97"/>
      <c r="EB43" s="97"/>
      <c r="EC43" s="97"/>
      <c r="ED43" s="97"/>
      <c r="EE43" s="97"/>
      <c r="EF43" s="97"/>
      <c r="EG43" s="97"/>
      <c r="EH43" s="97"/>
      <c r="EI43" s="97"/>
      <c r="EJ43" s="97"/>
      <c r="EK43" s="97"/>
      <c r="EL43" s="97"/>
      <c r="EM43" s="97"/>
      <c r="EN43" s="97"/>
      <c r="EO43" s="97"/>
      <c r="EP43" s="97"/>
      <c r="EQ43" s="97"/>
      <c r="ER43" s="97"/>
      <c r="ES43" s="97"/>
      <c r="ET43" s="97"/>
      <c r="EU43" s="97"/>
      <c r="EV43" s="97"/>
      <c r="EW43" s="97"/>
      <c r="EX43" s="97"/>
      <c r="EY43" s="97"/>
      <c r="EZ43" s="97"/>
      <c r="FA43" s="97"/>
      <c r="FB43" s="97"/>
      <c r="FC43" s="97"/>
      <c r="FD43" s="97"/>
      <c r="FE43" s="97"/>
      <c r="FF43" s="97"/>
      <c r="FG43" s="97"/>
      <c r="FH43" s="97"/>
      <c r="FI43" s="97"/>
      <c r="FJ43" s="97"/>
      <c r="FK43" s="97"/>
      <c r="FL43" s="97"/>
      <c r="FM43" s="97"/>
      <c r="FN43" s="97"/>
      <c r="FO43" s="97"/>
      <c r="FP43" s="97"/>
      <c r="FQ43" s="97"/>
      <c r="FR43" s="97"/>
      <c r="FS43" s="97"/>
      <c r="FT43" s="97"/>
      <c r="FU43" s="97"/>
      <c r="FV43" s="97"/>
      <c r="FW43" s="97"/>
      <c r="FX43" s="97"/>
      <c r="FY43" s="97"/>
      <c r="FZ43" s="98"/>
      <c r="GA43" s="88"/>
      <c r="GB43" s="88"/>
      <c r="GC43" s="88"/>
      <c r="GD43" s="88"/>
      <c r="GE43" s="88"/>
      <c r="GF43" s="88"/>
      <c r="GG43" s="88"/>
      <c r="GH43" s="88"/>
      <c r="GI43" s="88"/>
      <c r="GJ43" s="88"/>
      <c r="GK43" s="88"/>
      <c r="GL43" s="88"/>
      <c r="GM43" s="88"/>
      <c r="GN43" s="88"/>
      <c r="GO43" s="88"/>
      <c r="GP43" s="88"/>
      <c r="GQ43" s="88"/>
      <c r="GR43" s="88"/>
      <c r="GS43" s="88"/>
      <c r="GT43" s="88"/>
      <c r="GU43" s="88"/>
      <c r="GV43" s="88"/>
      <c r="GW43" s="88"/>
      <c r="GX43" s="88"/>
      <c r="GY43" s="88"/>
      <c r="GZ43" s="88"/>
      <c r="HA43" s="88"/>
      <c r="HB43" s="88"/>
      <c r="HC43" s="88"/>
      <c r="HD43" s="88"/>
      <c r="HE43" s="88"/>
      <c r="HF43" s="88"/>
      <c r="HG43" s="88"/>
      <c r="HH43" s="88"/>
      <c r="HI43" s="88"/>
      <c r="HJ43" s="88"/>
      <c r="HK43" s="88"/>
      <c r="HL43" s="88"/>
      <c r="HM43" s="88"/>
      <c r="HN43" s="88"/>
      <c r="HO43" s="88"/>
      <c r="HP43" s="88"/>
      <c r="HQ43" s="88"/>
      <c r="HR43" s="88"/>
      <c r="HS43" s="88"/>
      <c r="HT43" s="88"/>
      <c r="HU43" s="88"/>
      <c r="HV43" s="88"/>
      <c r="HW43" s="88"/>
      <c r="HX43" s="88"/>
      <c r="HY43" s="88"/>
      <c r="HZ43" s="88"/>
      <c r="IA43" s="88"/>
      <c r="IB43" s="88"/>
      <c r="IC43" s="88"/>
      <c r="ID43" s="88"/>
      <c r="IE43" s="88"/>
      <c r="IF43" s="88"/>
      <c r="IG43" s="88"/>
      <c r="IH43" s="88"/>
      <c r="II43" s="88"/>
      <c r="IJ43" s="88"/>
      <c r="IK43" s="88"/>
      <c r="IL43" s="88"/>
      <c r="IM43" s="88"/>
      <c r="IN43" s="88"/>
      <c r="IO43" s="88"/>
      <c r="IP43" s="88"/>
      <c r="IQ43" s="88"/>
      <c r="IR43" s="88"/>
      <c r="IS43" s="88"/>
      <c r="IT43" s="88"/>
      <c r="IU43" s="88"/>
      <c r="IV43" s="88"/>
    </row>
    <row r="44" spans="1:256" x14ac:dyDescent="0.2">
      <c r="A44" s="78" t="s">
        <v>452</v>
      </c>
      <c r="B44" s="79"/>
      <c r="C44" s="79"/>
      <c r="D44" s="79"/>
      <c r="E44" s="93"/>
      <c r="F44" s="93"/>
      <c r="G44" s="107" t="s">
        <v>227</v>
      </c>
      <c r="H44" s="95"/>
      <c r="I44" s="94">
        <f>I42</f>
        <v>0</v>
      </c>
      <c r="J44" s="99"/>
      <c r="K44" s="94">
        <f>SUM(I44+K42)</f>
        <v>0</v>
      </c>
      <c r="L44" s="95"/>
      <c r="M44" s="94">
        <f>SUM(K44+M42)</f>
        <v>0</v>
      </c>
      <c r="N44" s="95"/>
      <c r="O44" s="94">
        <f>SUM(M44+O42)</f>
        <v>0</v>
      </c>
      <c r="P44" s="95"/>
      <c r="Q44" s="94">
        <f>SUM(O44+Q42)</f>
        <v>0</v>
      </c>
      <c r="R44" s="95"/>
      <c r="S44" s="94">
        <f>SUM(Q44+S42)</f>
        <v>0</v>
      </c>
      <c r="T44" s="95"/>
      <c r="U44" s="94">
        <f>SUM(S44+U42)</f>
        <v>0</v>
      </c>
      <c r="V44" s="95"/>
      <c r="W44" s="94">
        <f>SUM(U44+W42)</f>
        <v>0</v>
      </c>
      <c r="X44" s="95"/>
      <c r="Y44" s="94">
        <f>SUM(W44+Y42)</f>
        <v>0</v>
      </c>
      <c r="Z44" s="95"/>
      <c r="AA44" s="94">
        <f>SUM(Y44+AA42)</f>
        <v>0</v>
      </c>
      <c r="AB44" s="97"/>
      <c r="AC44" s="97"/>
      <c r="AD44" s="97"/>
      <c r="AE44" s="97"/>
      <c r="AF44" s="97"/>
      <c r="AG44" s="97"/>
      <c r="AH44" s="97"/>
      <c r="AI44" s="97"/>
      <c r="AJ44" s="97"/>
      <c r="AK44" s="97"/>
      <c r="AL44" s="97"/>
      <c r="AM44" s="97"/>
      <c r="AN44" s="97"/>
      <c r="AO44" s="97"/>
      <c r="AP44" s="97"/>
      <c r="AQ44" s="97"/>
      <c r="AR44" s="97"/>
      <c r="AS44" s="97"/>
      <c r="AT44" s="97"/>
      <c r="AU44" s="97"/>
      <c r="AV44" s="97"/>
      <c r="AW44" s="97"/>
      <c r="AX44" s="97"/>
      <c r="AY44" s="97"/>
      <c r="AZ44" s="97"/>
      <c r="BA44" s="97"/>
      <c r="BB44" s="97"/>
      <c r="BC44" s="97"/>
      <c r="BD44" s="97"/>
      <c r="BE44" s="97"/>
      <c r="BF44" s="97"/>
      <c r="BG44" s="97"/>
      <c r="BH44" s="97"/>
      <c r="BI44" s="97"/>
      <c r="BJ44" s="97"/>
      <c r="BK44" s="97"/>
      <c r="BL44" s="97"/>
      <c r="BM44" s="97"/>
      <c r="BN44" s="97"/>
      <c r="BO44" s="97"/>
      <c r="BP44" s="97"/>
      <c r="BQ44" s="97"/>
      <c r="BR44" s="97"/>
      <c r="BS44" s="97"/>
      <c r="BT44" s="97"/>
      <c r="BU44" s="97"/>
      <c r="BV44" s="97"/>
      <c r="BW44" s="97"/>
      <c r="BX44" s="97"/>
      <c r="BY44" s="97"/>
      <c r="BZ44" s="97"/>
      <c r="CA44" s="97"/>
      <c r="CB44" s="97"/>
      <c r="CC44" s="97"/>
      <c r="CD44" s="97"/>
      <c r="CE44" s="97"/>
      <c r="CF44" s="97"/>
      <c r="CG44" s="97"/>
      <c r="CH44" s="97"/>
      <c r="CI44" s="97"/>
      <c r="CJ44" s="97"/>
      <c r="CK44" s="97"/>
      <c r="CL44" s="97"/>
      <c r="CM44" s="97"/>
      <c r="CN44" s="97"/>
      <c r="CO44" s="97"/>
      <c r="CP44" s="97"/>
      <c r="CQ44" s="97"/>
      <c r="CR44" s="97"/>
      <c r="CS44" s="97"/>
      <c r="CT44" s="97"/>
      <c r="CU44" s="97"/>
      <c r="CV44" s="97"/>
      <c r="CW44" s="97"/>
      <c r="CX44" s="97"/>
      <c r="CY44" s="97"/>
      <c r="CZ44" s="97"/>
      <c r="DA44" s="97"/>
      <c r="DB44" s="97"/>
      <c r="DC44" s="97"/>
      <c r="DD44" s="97"/>
      <c r="DE44" s="97"/>
      <c r="DF44" s="97"/>
      <c r="DG44" s="97"/>
      <c r="DH44" s="97"/>
      <c r="DI44" s="97"/>
      <c r="DJ44" s="97"/>
      <c r="DK44" s="97"/>
      <c r="DL44" s="97"/>
      <c r="DM44" s="97"/>
      <c r="DN44" s="97"/>
      <c r="DO44" s="97"/>
      <c r="DP44" s="97"/>
      <c r="DQ44" s="97"/>
      <c r="DR44" s="97"/>
      <c r="DS44" s="97"/>
      <c r="DT44" s="97"/>
      <c r="DU44" s="97"/>
      <c r="DV44" s="97"/>
      <c r="DW44" s="97"/>
      <c r="DX44" s="97"/>
      <c r="DY44" s="97"/>
      <c r="DZ44" s="97"/>
      <c r="EA44" s="97"/>
      <c r="EB44" s="97"/>
      <c r="EC44" s="97"/>
      <c r="ED44" s="97"/>
      <c r="EE44" s="97"/>
      <c r="EF44" s="97"/>
      <c r="EG44" s="97"/>
      <c r="EH44" s="97"/>
      <c r="EI44" s="97"/>
      <c r="EJ44" s="97"/>
      <c r="EK44" s="97"/>
      <c r="EL44" s="97"/>
      <c r="EM44" s="97"/>
      <c r="EN44" s="97"/>
      <c r="EO44" s="97"/>
      <c r="EP44" s="97"/>
      <c r="EQ44" s="97"/>
      <c r="ER44" s="97"/>
      <c r="ES44" s="97"/>
      <c r="ET44" s="97"/>
      <c r="EU44" s="97"/>
      <c r="EV44" s="97"/>
      <c r="EW44" s="97"/>
      <c r="EX44" s="97"/>
      <c r="EY44" s="97"/>
      <c r="EZ44" s="97"/>
      <c r="FA44" s="97"/>
      <c r="FB44" s="97"/>
      <c r="FC44" s="97"/>
      <c r="FD44" s="97"/>
      <c r="FE44" s="97"/>
      <c r="FF44" s="97"/>
      <c r="FG44" s="97"/>
      <c r="FH44" s="97"/>
      <c r="FI44" s="97"/>
      <c r="FJ44" s="97"/>
      <c r="FK44" s="97"/>
      <c r="FL44" s="97"/>
      <c r="FM44" s="97"/>
      <c r="FN44" s="97"/>
      <c r="FO44" s="97"/>
      <c r="FP44" s="97"/>
      <c r="FQ44" s="97"/>
      <c r="FR44" s="97"/>
      <c r="FS44" s="97"/>
      <c r="FT44" s="97"/>
      <c r="FU44" s="97"/>
      <c r="FV44" s="97"/>
      <c r="FW44" s="97"/>
      <c r="FX44" s="97"/>
      <c r="FY44" s="97"/>
      <c r="FZ44" s="98"/>
      <c r="GA44" s="88"/>
      <c r="GB44" s="88"/>
      <c r="GC44" s="88"/>
      <c r="GD44" s="88"/>
      <c r="GE44" s="88"/>
      <c r="GF44" s="88"/>
      <c r="GG44" s="88"/>
      <c r="GH44" s="88"/>
      <c r="GI44" s="88"/>
      <c r="GJ44" s="88"/>
      <c r="GK44" s="88"/>
      <c r="GL44" s="88"/>
      <c r="GM44" s="88"/>
      <c r="GN44" s="88"/>
      <c r="GO44" s="88"/>
      <c r="GP44" s="88"/>
      <c r="GQ44" s="88"/>
      <c r="GR44" s="88"/>
      <c r="GS44" s="88"/>
      <c r="GT44" s="88"/>
      <c r="GU44" s="88"/>
      <c r="GV44" s="88"/>
      <c r="GW44" s="88"/>
      <c r="GX44" s="88"/>
      <c r="GY44" s="88"/>
      <c r="GZ44" s="88"/>
      <c r="HA44" s="88"/>
      <c r="HB44" s="88"/>
      <c r="HC44" s="88"/>
      <c r="HD44" s="88"/>
      <c r="HE44" s="88"/>
      <c r="HF44" s="88"/>
      <c r="HG44" s="88"/>
      <c r="HH44" s="88"/>
      <c r="HI44" s="88"/>
      <c r="HJ44" s="88"/>
      <c r="HK44" s="88"/>
      <c r="HL44" s="88"/>
      <c r="HM44" s="88"/>
      <c r="HN44" s="88"/>
      <c r="HO44" s="88"/>
      <c r="HP44" s="88"/>
      <c r="HQ44" s="88"/>
      <c r="HR44" s="88"/>
      <c r="HS44" s="88"/>
      <c r="HT44" s="88"/>
      <c r="HU44" s="88"/>
      <c r="HV44" s="88"/>
      <c r="HW44" s="88"/>
      <c r="HX44" s="88"/>
      <c r="HY44" s="88"/>
      <c r="HZ44" s="88"/>
      <c r="IA44" s="88"/>
      <c r="IB44" s="88"/>
      <c r="IC44" s="88"/>
      <c r="ID44" s="88"/>
      <c r="IE44" s="88"/>
      <c r="IF44" s="88"/>
      <c r="IG44" s="88"/>
      <c r="IH44" s="88"/>
      <c r="II44" s="88"/>
      <c r="IJ44" s="88"/>
      <c r="IK44" s="88"/>
      <c r="IL44" s="88"/>
      <c r="IM44" s="88"/>
      <c r="IN44" s="88"/>
      <c r="IO44" s="88"/>
      <c r="IP44" s="88"/>
      <c r="IQ44" s="88"/>
      <c r="IR44" s="88"/>
      <c r="IS44" s="88"/>
      <c r="IT44" s="88"/>
      <c r="IU44" s="88"/>
      <c r="IV44" s="88"/>
    </row>
    <row r="45" spans="1:256" x14ac:dyDescent="0.2">
      <c r="B45" s="87"/>
      <c r="C45" s="87"/>
      <c r="D45" s="87"/>
      <c r="E45" s="97"/>
      <c r="F45" s="97"/>
      <c r="G45" s="97"/>
      <c r="H45" s="97"/>
      <c r="I45" s="97"/>
      <c r="J45" s="97"/>
      <c r="K45" s="97"/>
      <c r="L45" s="97"/>
      <c r="M45" s="97"/>
      <c r="N45" s="97"/>
      <c r="O45" s="97"/>
      <c r="P45" s="97"/>
      <c r="Q45" s="97"/>
      <c r="R45" s="97"/>
      <c r="S45" s="97"/>
      <c r="T45" s="97"/>
      <c r="U45" s="97"/>
      <c r="V45" s="97"/>
      <c r="W45" s="97"/>
      <c r="X45" s="97"/>
      <c r="Y45" s="97"/>
      <c r="Z45" s="97"/>
      <c r="AA45" s="97"/>
      <c r="AB45" s="97"/>
      <c r="AC45" s="97"/>
      <c r="AD45" s="97"/>
      <c r="AE45" s="97"/>
      <c r="AF45" s="97"/>
      <c r="AG45" s="97"/>
      <c r="AH45" s="97"/>
      <c r="AI45" s="97"/>
      <c r="AJ45" s="97"/>
      <c r="AK45" s="97"/>
      <c r="AL45" s="97"/>
      <c r="AM45" s="97"/>
      <c r="AN45" s="97"/>
      <c r="AO45" s="97"/>
      <c r="AP45" s="97"/>
      <c r="AQ45" s="97"/>
      <c r="AR45" s="97"/>
      <c r="AS45" s="97"/>
      <c r="AT45" s="97"/>
      <c r="AU45" s="97"/>
      <c r="AV45" s="97"/>
      <c r="AW45" s="97"/>
      <c r="AX45" s="97"/>
      <c r="AY45" s="97"/>
      <c r="AZ45" s="97"/>
      <c r="BA45" s="97"/>
      <c r="BB45" s="97"/>
      <c r="BC45" s="97"/>
      <c r="BD45" s="97"/>
      <c r="BE45" s="97"/>
      <c r="BF45" s="97"/>
      <c r="BG45" s="97"/>
      <c r="BH45" s="97"/>
      <c r="BI45" s="97"/>
      <c r="BJ45" s="97"/>
      <c r="BK45" s="97"/>
      <c r="BL45" s="97"/>
      <c r="BM45" s="97"/>
      <c r="BN45" s="97"/>
      <c r="BO45" s="97"/>
      <c r="BP45" s="97"/>
      <c r="BQ45" s="97"/>
      <c r="BR45" s="97"/>
      <c r="BS45" s="97"/>
      <c r="BT45" s="97"/>
      <c r="BU45" s="97"/>
      <c r="BV45" s="97"/>
      <c r="BW45" s="97"/>
      <c r="BX45" s="97"/>
      <c r="BY45" s="97"/>
      <c r="BZ45" s="97"/>
      <c r="CA45" s="97"/>
      <c r="CB45" s="97"/>
      <c r="CC45" s="97"/>
      <c r="CD45" s="97"/>
      <c r="CE45" s="97"/>
      <c r="CF45" s="97"/>
      <c r="CG45" s="97"/>
      <c r="CH45" s="97"/>
      <c r="CI45" s="97"/>
      <c r="CJ45" s="97"/>
      <c r="CK45" s="97"/>
      <c r="CL45" s="97"/>
      <c r="CM45" s="97"/>
      <c r="CN45" s="97"/>
      <c r="CO45" s="97"/>
      <c r="CP45" s="97"/>
      <c r="CQ45" s="97"/>
      <c r="CR45" s="97"/>
      <c r="CS45" s="97"/>
      <c r="CT45" s="97"/>
      <c r="CU45" s="97"/>
      <c r="CV45" s="97"/>
      <c r="CW45" s="97"/>
      <c r="CX45" s="97"/>
      <c r="CY45" s="97"/>
      <c r="CZ45" s="97"/>
      <c r="DA45" s="97"/>
      <c r="DB45" s="97"/>
      <c r="DC45" s="97"/>
      <c r="DD45" s="97"/>
      <c r="DE45" s="97"/>
      <c r="DF45" s="97"/>
      <c r="DG45" s="97"/>
      <c r="DH45" s="97"/>
      <c r="DI45" s="97"/>
      <c r="DJ45" s="97"/>
      <c r="DK45" s="97"/>
      <c r="DL45" s="97"/>
      <c r="DM45" s="97"/>
      <c r="DN45" s="97"/>
      <c r="DO45" s="97"/>
      <c r="DP45" s="97"/>
      <c r="DQ45" s="97"/>
      <c r="DR45" s="97"/>
      <c r="DS45" s="97"/>
      <c r="DT45" s="97"/>
      <c r="DU45" s="97"/>
      <c r="DV45" s="97"/>
      <c r="DW45" s="97"/>
      <c r="DX45" s="97"/>
      <c r="DY45" s="97"/>
      <c r="DZ45" s="97"/>
      <c r="EA45" s="97"/>
      <c r="EB45" s="97"/>
      <c r="EC45" s="97"/>
      <c r="ED45" s="97"/>
      <c r="EE45" s="97"/>
      <c r="EF45" s="97"/>
      <c r="EG45" s="97"/>
      <c r="EH45" s="97"/>
      <c r="EI45" s="97"/>
      <c r="EJ45" s="97"/>
      <c r="EK45" s="97"/>
      <c r="EL45" s="97"/>
      <c r="EM45" s="97"/>
      <c r="EN45" s="97"/>
      <c r="EO45" s="97"/>
      <c r="EP45" s="97"/>
      <c r="EQ45" s="97"/>
      <c r="ER45" s="97"/>
      <c r="ES45" s="97"/>
      <c r="ET45" s="97"/>
      <c r="EU45" s="97"/>
      <c r="EV45" s="97"/>
      <c r="EW45" s="97"/>
      <c r="EX45" s="97"/>
      <c r="EY45" s="97"/>
      <c r="EZ45" s="97"/>
      <c r="FA45" s="97"/>
      <c r="FB45" s="97"/>
      <c r="FC45" s="97"/>
      <c r="FD45" s="97"/>
      <c r="FE45" s="97"/>
      <c r="FF45" s="97"/>
      <c r="FG45" s="97"/>
      <c r="FH45" s="97"/>
      <c r="FI45" s="97"/>
      <c r="FJ45" s="97"/>
      <c r="FK45" s="97"/>
      <c r="FL45" s="97"/>
      <c r="FM45" s="97"/>
      <c r="FN45" s="97"/>
      <c r="FO45" s="97"/>
      <c r="FP45" s="97"/>
      <c r="FQ45" s="97"/>
      <c r="FR45" s="97"/>
      <c r="FS45" s="97"/>
      <c r="FT45" s="97"/>
      <c r="FU45" s="97"/>
      <c r="FV45" s="97"/>
      <c r="FW45" s="97"/>
      <c r="FX45" s="97"/>
      <c r="FY45" s="97"/>
      <c r="FZ45" s="98"/>
      <c r="GA45" s="88"/>
      <c r="GB45" s="88"/>
      <c r="GC45" s="88"/>
      <c r="GD45" s="88"/>
      <c r="GE45" s="88"/>
      <c r="GF45" s="88"/>
      <c r="GG45" s="88"/>
      <c r="GH45" s="88"/>
      <c r="GI45" s="88"/>
      <c r="GJ45" s="88"/>
      <c r="GK45" s="88"/>
      <c r="GL45" s="88"/>
      <c r="GM45" s="88"/>
      <c r="GN45" s="88"/>
      <c r="GO45" s="88"/>
      <c r="GP45" s="88"/>
      <c r="GQ45" s="88"/>
      <c r="GR45" s="88"/>
      <c r="GS45" s="88"/>
      <c r="GT45" s="88"/>
      <c r="GU45" s="88"/>
      <c r="GV45" s="88"/>
      <c r="GW45" s="88"/>
      <c r="GX45" s="88"/>
      <c r="GY45" s="88"/>
      <c r="GZ45" s="88"/>
      <c r="HA45" s="88"/>
      <c r="HB45" s="88"/>
      <c r="HC45" s="88"/>
      <c r="HD45" s="88"/>
      <c r="HE45" s="88"/>
      <c r="HF45" s="88"/>
      <c r="HG45" s="88"/>
      <c r="HH45" s="88"/>
      <c r="HI45" s="88"/>
      <c r="HJ45" s="88"/>
      <c r="HK45" s="88"/>
      <c r="HL45" s="88"/>
      <c r="HM45" s="88"/>
      <c r="HN45" s="88"/>
      <c r="HO45" s="88"/>
      <c r="HP45" s="88"/>
      <c r="HQ45" s="88"/>
      <c r="HR45" s="88"/>
      <c r="HS45" s="88"/>
      <c r="HT45" s="88"/>
      <c r="HU45" s="88"/>
      <c r="HV45" s="88"/>
      <c r="HW45" s="88"/>
      <c r="HX45" s="88"/>
      <c r="HY45" s="88"/>
      <c r="HZ45" s="88"/>
      <c r="IA45" s="88"/>
      <c r="IB45" s="88"/>
      <c r="IC45" s="88"/>
      <c r="ID45" s="88"/>
      <c r="IE45" s="88"/>
      <c r="IF45" s="88"/>
      <c r="IG45" s="88"/>
      <c r="IH45" s="88"/>
      <c r="II45" s="88"/>
      <c r="IJ45" s="88"/>
      <c r="IK45" s="88"/>
      <c r="IL45" s="88"/>
      <c r="IM45" s="88"/>
      <c r="IN45" s="88"/>
      <c r="IO45" s="88"/>
      <c r="IP45" s="88"/>
      <c r="IQ45" s="88"/>
      <c r="IR45" s="88"/>
      <c r="IS45" s="88"/>
      <c r="IT45" s="88"/>
      <c r="IU45" s="88"/>
      <c r="IV45" s="88"/>
    </row>
    <row r="46" spans="1:256" x14ac:dyDescent="0.2">
      <c r="A46" s="78" t="s">
        <v>453</v>
      </c>
      <c r="B46" s="87"/>
      <c r="C46" s="87"/>
      <c r="D46" s="87"/>
      <c r="E46" s="97"/>
      <c r="F46" s="97"/>
      <c r="G46" s="97"/>
      <c r="H46" s="97"/>
      <c r="I46" s="97"/>
      <c r="J46" s="97"/>
      <c r="K46" s="97"/>
      <c r="L46" s="97"/>
      <c r="M46" s="108" t="s">
        <v>474</v>
      </c>
      <c r="N46" s="97"/>
      <c r="O46" s="331" t="e">
        <f>SUM(100/(G20))*O44</f>
        <v>#DIV/0!</v>
      </c>
      <c r="P46" s="97"/>
      <c r="Q46" s="97"/>
      <c r="R46" s="97"/>
      <c r="S46" s="97"/>
      <c r="T46" s="97"/>
      <c r="U46" s="97"/>
      <c r="V46" s="97"/>
      <c r="W46" s="97"/>
      <c r="X46" s="97"/>
      <c r="Y46" s="97"/>
      <c r="Z46" s="97"/>
      <c r="AA46" s="97"/>
      <c r="AB46" s="97"/>
      <c r="AC46" s="97"/>
      <c r="AD46" s="97"/>
      <c r="AE46" s="97"/>
      <c r="AF46" s="97"/>
      <c r="AG46" s="97"/>
      <c r="AH46" s="97"/>
      <c r="AI46" s="97"/>
      <c r="AJ46" s="97"/>
      <c r="AK46" s="97"/>
      <c r="AL46" s="97"/>
      <c r="AM46" s="97"/>
      <c r="AN46" s="97"/>
      <c r="AO46" s="97"/>
      <c r="AP46" s="97"/>
      <c r="AQ46" s="97"/>
      <c r="AR46" s="97"/>
      <c r="AS46" s="97"/>
      <c r="AT46" s="97"/>
      <c r="AU46" s="97"/>
      <c r="AV46" s="97"/>
      <c r="AW46" s="97"/>
      <c r="AX46" s="97"/>
      <c r="AY46" s="97"/>
      <c r="AZ46" s="97"/>
      <c r="BA46" s="97"/>
      <c r="BB46" s="97"/>
      <c r="BC46" s="97"/>
      <c r="BD46" s="97"/>
      <c r="BE46" s="97"/>
      <c r="BF46" s="97"/>
      <c r="BG46" s="97"/>
      <c r="BH46" s="97"/>
      <c r="BI46" s="97"/>
      <c r="BJ46" s="97"/>
      <c r="BK46" s="97"/>
      <c r="BL46" s="97"/>
      <c r="BM46" s="97"/>
      <c r="BN46" s="97"/>
      <c r="BO46" s="97"/>
      <c r="BP46" s="97"/>
      <c r="BQ46" s="97"/>
      <c r="BR46" s="97"/>
      <c r="BS46" s="97"/>
      <c r="BT46" s="97"/>
      <c r="BU46" s="97"/>
      <c r="BV46" s="97"/>
      <c r="BW46" s="97"/>
      <c r="BX46" s="97"/>
      <c r="BY46" s="97"/>
      <c r="BZ46" s="97"/>
      <c r="CA46" s="97"/>
      <c r="CB46" s="97"/>
      <c r="CC46" s="97"/>
      <c r="CD46" s="97"/>
      <c r="CE46" s="97"/>
      <c r="CF46" s="97"/>
      <c r="CG46" s="97"/>
      <c r="CH46" s="97"/>
      <c r="CI46" s="97"/>
      <c r="CJ46" s="97"/>
      <c r="CK46" s="97"/>
      <c r="CL46" s="97"/>
      <c r="CM46" s="97"/>
      <c r="CN46" s="97"/>
      <c r="CO46" s="97"/>
      <c r="CP46" s="97"/>
      <c r="CQ46" s="97"/>
      <c r="CR46" s="97"/>
      <c r="CS46" s="97"/>
      <c r="CT46" s="97"/>
      <c r="CU46" s="97"/>
      <c r="CV46" s="97"/>
      <c r="CW46" s="97"/>
      <c r="CX46" s="97"/>
      <c r="CY46" s="97"/>
      <c r="CZ46" s="97"/>
      <c r="DA46" s="97"/>
      <c r="DB46" s="97"/>
      <c r="DC46" s="97"/>
      <c r="DD46" s="97"/>
      <c r="DE46" s="97"/>
      <c r="DF46" s="97"/>
      <c r="DG46" s="97"/>
      <c r="DH46" s="97"/>
      <c r="DI46" s="97"/>
      <c r="DJ46" s="97"/>
      <c r="DK46" s="97"/>
      <c r="DL46" s="97"/>
      <c r="DM46" s="97"/>
      <c r="DN46" s="97"/>
      <c r="DO46" s="97"/>
      <c r="DP46" s="97"/>
      <c r="DQ46" s="97"/>
      <c r="DR46" s="97"/>
      <c r="DS46" s="97"/>
      <c r="DT46" s="97"/>
      <c r="DU46" s="97"/>
      <c r="DV46" s="97"/>
      <c r="DW46" s="97"/>
      <c r="DX46" s="97"/>
      <c r="DY46" s="97"/>
      <c r="DZ46" s="97"/>
      <c r="EA46" s="97"/>
      <c r="EB46" s="97"/>
      <c r="EC46" s="97"/>
      <c r="ED46" s="97"/>
      <c r="EE46" s="97"/>
      <c r="EF46" s="97"/>
      <c r="EG46" s="97"/>
      <c r="EH46" s="97"/>
      <c r="EI46" s="97"/>
      <c r="EJ46" s="97"/>
      <c r="EK46" s="97"/>
      <c r="EL46" s="97"/>
      <c r="EM46" s="97"/>
      <c r="EN46" s="97"/>
      <c r="EO46" s="97"/>
      <c r="EP46" s="97"/>
      <c r="EQ46" s="97"/>
      <c r="ER46" s="97"/>
      <c r="ES46" s="97"/>
      <c r="ET46" s="97"/>
      <c r="EU46" s="97"/>
      <c r="EV46" s="97"/>
      <c r="EW46" s="97"/>
      <c r="EX46" s="97"/>
      <c r="EY46" s="97"/>
      <c r="EZ46" s="97"/>
      <c r="FA46" s="97"/>
      <c r="FB46" s="97"/>
      <c r="FC46" s="97"/>
      <c r="FD46" s="97"/>
      <c r="FE46" s="97"/>
      <c r="FF46" s="97"/>
      <c r="FG46" s="97"/>
      <c r="FH46" s="97"/>
      <c r="FI46" s="97"/>
      <c r="FJ46" s="97"/>
      <c r="FK46" s="97"/>
      <c r="FL46" s="97"/>
      <c r="FM46" s="97"/>
      <c r="FN46" s="97"/>
      <c r="FO46" s="97"/>
      <c r="FP46" s="97"/>
      <c r="FQ46" s="97"/>
      <c r="FR46" s="97"/>
      <c r="FS46" s="97"/>
      <c r="FT46" s="97"/>
      <c r="FU46" s="97"/>
      <c r="FV46" s="97"/>
      <c r="FW46" s="97"/>
      <c r="FX46" s="97"/>
      <c r="FY46" s="97"/>
      <c r="FZ46" s="98"/>
      <c r="GA46" s="88"/>
      <c r="GB46" s="88"/>
      <c r="GC46" s="88"/>
      <c r="GD46" s="88"/>
      <c r="GE46" s="88"/>
      <c r="GF46" s="88"/>
      <c r="GG46" s="88"/>
      <c r="GH46" s="88"/>
      <c r="GI46" s="88"/>
      <c r="GJ46" s="88"/>
      <c r="GK46" s="88"/>
      <c r="GL46" s="88"/>
      <c r="GM46" s="88"/>
      <c r="GN46" s="88"/>
      <c r="GO46" s="88"/>
      <c r="GP46" s="88"/>
      <c r="GQ46" s="88"/>
      <c r="GR46" s="88"/>
      <c r="GS46" s="88"/>
      <c r="GT46" s="88"/>
      <c r="GU46" s="88"/>
      <c r="GV46" s="88"/>
      <c r="GW46" s="88"/>
      <c r="GX46" s="88"/>
      <c r="GY46" s="88"/>
      <c r="GZ46" s="88"/>
      <c r="HA46" s="88"/>
      <c r="HB46" s="88"/>
      <c r="HC46" s="88"/>
      <c r="HD46" s="88"/>
      <c r="HE46" s="88"/>
      <c r="HF46" s="88"/>
      <c r="HG46" s="88"/>
      <c r="HH46" s="88"/>
      <c r="HI46" s="88"/>
      <c r="HJ46" s="88"/>
      <c r="HK46" s="88"/>
      <c r="HL46" s="88"/>
      <c r="HM46" s="88"/>
      <c r="HN46" s="88"/>
      <c r="HO46" s="88"/>
      <c r="HP46" s="88"/>
      <c r="HQ46" s="88"/>
      <c r="HR46" s="88"/>
      <c r="HS46" s="88"/>
      <c r="HT46" s="88"/>
      <c r="HU46" s="88"/>
      <c r="HV46" s="88"/>
      <c r="HW46" s="88"/>
      <c r="HX46" s="88"/>
      <c r="HY46" s="88"/>
      <c r="HZ46" s="88"/>
      <c r="IA46" s="88"/>
      <c r="IB46" s="88"/>
      <c r="IC46" s="88"/>
      <c r="ID46" s="88"/>
      <c r="IE46" s="88"/>
      <c r="IF46" s="88"/>
      <c r="IG46" s="88"/>
      <c r="IH46" s="88"/>
      <c r="II46" s="88"/>
      <c r="IJ46" s="88"/>
      <c r="IK46" s="88"/>
      <c r="IL46" s="88"/>
      <c r="IM46" s="88"/>
      <c r="IN46" s="88"/>
      <c r="IO46" s="88"/>
      <c r="IP46" s="88"/>
      <c r="IQ46" s="88"/>
      <c r="IR46" s="88"/>
      <c r="IS46" s="88"/>
      <c r="IT46" s="88"/>
      <c r="IU46" s="88"/>
      <c r="IV46" s="88"/>
    </row>
    <row r="47" spans="1:256" x14ac:dyDescent="0.2">
      <c r="B47" s="87"/>
      <c r="C47" s="87"/>
      <c r="D47" s="87"/>
      <c r="E47" s="97"/>
      <c r="F47" s="97"/>
      <c r="G47" s="97"/>
      <c r="H47" s="97"/>
      <c r="I47" s="97"/>
      <c r="J47" s="97"/>
      <c r="K47" s="97"/>
      <c r="L47" s="97"/>
      <c r="M47" s="97"/>
      <c r="N47" s="97"/>
      <c r="O47" s="97"/>
      <c r="P47" s="97"/>
      <c r="Q47" s="97"/>
      <c r="R47" s="97"/>
      <c r="S47" s="97"/>
      <c r="T47" s="97"/>
      <c r="U47" s="97"/>
      <c r="V47" s="97"/>
      <c r="W47" s="97"/>
      <c r="X47" s="97"/>
      <c r="Y47" s="97"/>
      <c r="Z47" s="97"/>
      <c r="AA47" s="97"/>
      <c r="AB47" s="97"/>
      <c r="AC47" s="97"/>
      <c r="AD47" s="97"/>
      <c r="AE47" s="97"/>
      <c r="AF47" s="97"/>
      <c r="AG47" s="97"/>
      <c r="AH47" s="97"/>
      <c r="AI47" s="97"/>
      <c r="AJ47" s="97"/>
      <c r="AK47" s="97"/>
      <c r="AL47" s="97"/>
      <c r="AM47" s="97"/>
      <c r="AN47" s="97"/>
      <c r="AO47" s="97"/>
      <c r="AP47" s="97"/>
      <c r="AQ47" s="97"/>
      <c r="AR47" s="97"/>
      <c r="AS47" s="97"/>
      <c r="AT47" s="97"/>
      <c r="AU47" s="97"/>
      <c r="AV47" s="97"/>
      <c r="AW47" s="97"/>
      <c r="AX47" s="97"/>
      <c r="AY47" s="97"/>
      <c r="AZ47" s="97"/>
      <c r="BA47" s="97"/>
      <c r="BB47" s="97"/>
      <c r="BC47" s="97"/>
      <c r="BD47" s="97"/>
      <c r="BE47" s="97"/>
      <c r="BF47" s="97"/>
      <c r="BG47" s="97"/>
      <c r="BH47" s="97"/>
      <c r="BI47" s="97"/>
      <c r="BJ47" s="97"/>
      <c r="BK47" s="97"/>
      <c r="BL47" s="97"/>
      <c r="BM47" s="97"/>
      <c r="BN47" s="97"/>
      <c r="BO47" s="97"/>
      <c r="BP47" s="97"/>
      <c r="BQ47" s="97"/>
      <c r="BR47" s="97"/>
      <c r="BS47" s="97"/>
      <c r="BT47" s="97"/>
      <c r="BU47" s="97"/>
      <c r="BV47" s="97"/>
      <c r="BW47" s="97"/>
      <c r="BX47" s="97"/>
      <c r="BY47" s="97"/>
      <c r="BZ47" s="97"/>
      <c r="CA47" s="97"/>
      <c r="CB47" s="97"/>
      <c r="CC47" s="97"/>
      <c r="CD47" s="97"/>
      <c r="CE47" s="97"/>
      <c r="CF47" s="97"/>
      <c r="CG47" s="97"/>
      <c r="CH47" s="97"/>
      <c r="CI47" s="97"/>
      <c r="CJ47" s="97"/>
      <c r="CK47" s="97"/>
      <c r="CL47" s="97"/>
      <c r="CM47" s="97"/>
      <c r="CN47" s="97"/>
      <c r="CO47" s="97"/>
      <c r="CP47" s="97"/>
      <c r="CQ47" s="97"/>
      <c r="CR47" s="97"/>
      <c r="CS47" s="97"/>
      <c r="CT47" s="97"/>
      <c r="CU47" s="97"/>
      <c r="CV47" s="97"/>
      <c r="CW47" s="97"/>
      <c r="CX47" s="97"/>
      <c r="CY47" s="97"/>
      <c r="CZ47" s="97"/>
      <c r="DA47" s="97"/>
      <c r="DB47" s="97"/>
      <c r="DC47" s="97"/>
      <c r="DD47" s="97"/>
      <c r="DE47" s="97"/>
      <c r="DF47" s="97"/>
      <c r="DG47" s="97"/>
      <c r="DH47" s="97"/>
      <c r="DI47" s="97"/>
      <c r="DJ47" s="97"/>
      <c r="DK47" s="97"/>
      <c r="DL47" s="97"/>
      <c r="DM47" s="97"/>
      <c r="DN47" s="97"/>
      <c r="DO47" s="97"/>
      <c r="DP47" s="97"/>
      <c r="DQ47" s="97"/>
      <c r="DR47" s="97"/>
      <c r="DS47" s="97"/>
      <c r="DT47" s="97"/>
      <c r="DU47" s="97"/>
      <c r="DV47" s="97"/>
      <c r="DW47" s="97"/>
      <c r="DX47" s="97"/>
      <c r="DY47" s="97"/>
      <c r="DZ47" s="97"/>
      <c r="EA47" s="97"/>
      <c r="EB47" s="97"/>
      <c r="EC47" s="97"/>
      <c r="ED47" s="97"/>
      <c r="EE47" s="97"/>
      <c r="EF47" s="97"/>
      <c r="EG47" s="97"/>
      <c r="EH47" s="97"/>
      <c r="EI47" s="97"/>
      <c r="EJ47" s="97"/>
      <c r="EK47" s="97"/>
      <c r="EL47" s="97"/>
      <c r="EM47" s="97"/>
      <c r="EN47" s="97"/>
      <c r="EO47" s="97"/>
      <c r="EP47" s="97"/>
      <c r="EQ47" s="97"/>
      <c r="ER47" s="97"/>
      <c r="ES47" s="97"/>
      <c r="ET47" s="97"/>
      <c r="EU47" s="97"/>
      <c r="EV47" s="97"/>
      <c r="EW47" s="97"/>
      <c r="EX47" s="97"/>
      <c r="EY47" s="97"/>
      <c r="EZ47" s="97"/>
      <c r="FA47" s="97"/>
      <c r="FB47" s="97"/>
      <c r="FC47" s="97"/>
      <c r="FD47" s="97"/>
      <c r="FE47" s="97"/>
      <c r="FF47" s="97"/>
      <c r="FG47" s="97"/>
      <c r="FH47" s="97"/>
      <c r="FI47" s="97"/>
      <c r="FJ47" s="97"/>
      <c r="FK47" s="97"/>
      <c r="FL47" s="97"/>
      <c r="FM47" s="97"/>
      <c r="FN47" s="97"/>
      <c r="FO47" s="97"/>
      <c r="FP47" s="97"/>
      <c r="FQ47" s="97"/>
      <c r="FR47" s="97"/>
      <c r="FS47" s="97"/>
      <c r="FT47" s="97"/>
      <c r="FU47" s="97"/>
      <c r="FV47" s="97"/>
      <c r="FW47" s="97"/>
      <c r="FX47" s="97"/>
      <c r="FY47" s="97"/>
      <c r="FZ47" s="98"/>
      <c r="GA47" s="88"/>
      <c r="GB47" s="88"/>
      <c r="GC47" s="88"/>
      <c r="GD47" s="88"/>
      <c r="GE47" s="88"/>
      <c r="GF47" s="88"/>
      <c r="GG47" s="88"/>
      <c r="GH47" s="88"/>
      <c r="GI47" s="88"/>
      <c r="GJ47" s="88"/>
      <c r="GK47" s="88"/>
      <c r="GL47" s="88"/>
      <c r="GM47" s="88"/>
      <c r="GN47" s="88"/>
      <c r="GO47" s="88"/>
      <c r="GP47" s="88"/>
      <c r="GQ47" s="88"/>
      <c r="GR47" s="88"/>
      <c r="GS47" s="88"/>
      <c r="GT47" s="88"/>
      <c r="GU47" s="88"/>
      <c r="GV47" s="88"/>
      <c r="GW47" s="88"/>
      <c r="GX47" s="88"/>
      <c r="GY47" s="88"/>
      <c r="GZ47" s="88"/>
      <c r="HA47" s="88"/>
      <c r="HB47" s="88"/>
      <c r="HC47" s="88"/>
      <c r="HD47" s="88"/>
      <c r="HE47" s="88"/>
      <c r="HF47" s="88"/>
      <c r="HG47" s="88"/>
      <c r="HH47" s="88"/>
      <c r="HI47" s="88"/>
      <c r="HJ47" s="88"/>
      <c r="HK47" s="88"/>
      <c r="HL47" s="88"/>
      <c r="HM47" s="88"/>
      <c r="HN47" s="88"/>
      <c r="HO47" s="88"/>
      <c r="HP47" s="88"/>
      <c r="HQ47" s="88"/>
      <c r="HR47" s="88"/>
      <c r="HS47" s="88"/>
      <c r="HT47" s="88"/>
      <c r="HU47" s="88"/>
      <c r="HV47" s="88"/>
      <c r="HW47" s="88"/>
      <c r="HX47" s="88"/>
      <c r="HY47" s="88"/>
      <c r="HZ47" s="88"/>
      <c r="IA47" s="88"/>
      <c r="IB47" s="88"/>
      <c r="IC47" s="88"/>
      <c r="ID47" s="88"/>
      <c r="IE47" s="88"/>
      <c r="IF47" s="88"/>
      <c r="IG47" s="88"/>
      <c r="IH47" s="88"/>
      <c r="II47" s="88"/>
      <c r="IJ47" s="88"/>
      <c r="IK47" s="88"/>
      <c r="IL47" s="88"/>
      <c r="IM47" s="88"/>
      <c r="IN47" s="88"/>
      <c r="IO47" s="88"/>
      <c r="IP47" s="88"/>
      <c r="IQ47" s="88"/>
      <c r="IR47" s="88"/>
      <c r="IS47" s="88"/>
      <c r="IT47" s="88"/>
      <c r="IU47" s="88"/>
      <c r="IV47" s="88"/>
    </row>
    <row r="48" spans="1:256" x14ac:dyDescent="0.2">
      <c r="A48" s="78" t="s">
        <v>454</v>
      </c>
      <c r="B48" s="79" t="s">
        <v>228</v>
      </c>
      <c r="C48" s="79"/>
      <c r="D48" s="79"/>
      <c r="E48" s="110"/>
      <c r="F48" s="110"/>
      <c r="G48" s="97"/>
      <c r="H48" s="97"/>
      <c r="I48" s="109" t="e">
        <f>SUM(100/(Assets!$F$75))*I44</f>
        <v>#DIV/0!</v>
      </c>
      <c r="J48" s="111"/>
      <c r="K48" s="97"/>
      <c r="L48" s="97"/>
      <c r="M48" s="97"/>
      <c r="N48" s="97"/>
      <c r="O48" s="97"/>
      <c r="P48" s="97"/>
      <c r="Q48" s="97"/>
      <c r="R48" s="97"/>
      <c r="S48" s="97"/>
      <c r="T48" s="97"/>
      <c r="U48" s="97"/>
      <c r="V48" s="97"/>
      <c r="W48" s="97"/>
      <c r="X48" s="97"/>
      <c r="Y48" s="97"/>
      <c r="Z48" s="97"/>
      <c r="AA48" s="97"/>
      <c r="AB48" s="97"/>
      <c r="AC48" s="97"/>
      <c r="AD48" s="97"/>
      <c r="AE48" s="97"/>
      <c r="AF48" s="97"/>
      <c r="AG48" s="97"/>
      <c r="AH48" s="97"/>
      <c r="AI48" s="97"/>
      <c r="AJ48" s="97"/>
      <c r="AK48" s="97"/>
      <c r="AL48" s="97"/>
      <c r="AM48" s="97"/>
      <c r="AN48" s="97"/>
      <c r="AO48" s="97"/>
      <c r="AP48" s="97"/>
      <c r="AQ48" s="97"/>
      <c r="AR48" s="97"/>
      <c r="AS48" s="97"/>
      <c r="AT48" s="97"/>
      <c r="AU48" s="97"/>
      <c r="AV48" s="97"/>
      <c r="AW48" s="97"/>
      <c r="AX48" s="97"/>
      <c r="AY48" s="97"/>
      <c r="AZ48" s="97"/>
      <c r="BA48" s="97"/>
      <c r="BB48" s="97"/>
      <c r="BC48" s="97"/>
      <c r="BD48" s="97"/>
      <c r="BE48" s="97"/>
      <c r="BF48" s="97"/>
      <c r="BG48" s="97"/>
      <c r="BH48" s="97"/>
      <c r="BI48" s="97"/>
      <c r="BJ48" s="97"/>
      <c r="BK48" s="97"/>
      <c r="BL48" s="97"/>
      <c r="BM48" s="97"/>
      <c r="BN48" s="97"/>
      <c r="BO48" s="97"/>
      <c r="BP48" s="97"/>
      <c r="BQ48" s="97"/>
      <c r="BR48" s="97"/>
      <c r="BS48" s="97"/>
      <c r="BT48" s="97"/>
      <c r="BU48" s="97"/>
      <c r="BV48" s="97"/>
      <c r="BW48" s="97"/>
      <c r="BX48" s="97"/>
      <c r="BY48" s="97"/>
      <c r="BZ48" s="97"/>
      <c r="CA48" s="97"/>
      <c r="CB48" s="97"/>
      <c r="CC48" s="97"/>
      <c r="CD48" s="97"/>
      <c r="CE48" s="97"/>
      <c r="CF48" s="97"/>
      <c r="CG48" s="97"/>
      <c r="CH48" s="97"/>
      <c r="CI48" s="97"/>
      <c r="CJ48" s="97"/>
      <c r="CK48" s="97"/>
      <c r="CL48" s="97"/>
      <c r="CM48" s="97"/>
      <c r="CN48" s="97"/>
      <c r="CO48" s="97"/>
      <c r="CP48" s="97"/>
      <c r="CQ48" s="97"/>
      <c r="CR48" s="97"/>
      <c r="CS48" s="97"/>
      <c r="CT48" s="97"/>
      <c r="CU48" s="97"/>
      <c r="CV48" s="97"/>
      <c r="CW48" s="97"/>
      <c r="CX48" s="97"/>
      <c r="CY48" s="97"/>
      <c r="CZ48" s="97"/>
      <c r="DA48" s="97"/>
      <c r="DB48" s="97"/>
      <c r="DC48" s="97"/>
      <c r="DD48" s="97"/>
      <c r="DE48" s="97"/>
      <c r="DF48" s="97"/>
      <c r="DG48" s="97"/>
      <c r="DH48" s="97"/>
      <c r="DI48" s="97"/>
      <c r="DJ48" s="97"/>
      <c r="DK48" s="97"/>
      <c r="DL48" s="97"/>
      <c r="DM48" s="97"/>
      <c r="DN48" s="97"/>
      <c r="DO48" s="97"/>
      <c r="DP48" s="97"/>
      <c r="DQ48" s="97"/>
      <c r="DR48" s="97"/>
      <c r="DS48" s="97"/>
      <c r="DT48" s="97"/>
      <c r="DU48" s="97"/>
      <c r="DV48" s="97"/>
      <c r="DW48" s="97"/>
      <c r="DX48" s="97"/>
      <c r="DY48" s="97"/>
      <c r="DZ48" s="97"/>
      <c r="EA48" s="97"/>
      <c r="EB48" s="97"/>
      <c r="EC48" s="97"/>
      <c r="ED48" s="97"/>
      <c r="EE48" s="97"/>
      <c r="EF48" s="97"/>
      <c r="EG48" s="97"/>
      <c r="EH48" s="97"/>
      <c r="EI48" s="97"/>
      <c r="EJ48" s="97"/>
      <c r="EK48" s="97"/>
      <c r="EL48" s="97"/>
      <c r="EM48" s="97"/>
      <c r="EN48" s="97"/>
      <c r="EO48" s="97"/>
      <c r="EP48" s="97"/>
      <c r="EQ48" s="97"/>
      <c r="ER48" s="97"/>
      <c r="ES48" s="97"/>
      <c r="ET48" s="97"/>
      <c r="EU48" s="97"/>
      <c r="EV48" s="97"/>
      <c r="EW48" s="97"/>
      <c r="EX48" s="97"/>
      <c r="EY48" s="97"/>
      <c r="EZ48" s="97"/>
      <c r="FA48" s="97"/>
      <c r="FB48" s="97"/>
      <c r="FC48" s="97"/>
      <c r="FD48" s="97"/>
      <c r="FE48" s="97"/>
      <c r="FF48" s="97"/>
      <c r="FG48" s="97"/>
      <c r="FH48" s="97"/>
      <c r="FI48" s="97"/>
      <c r="FJ48" s="97"/>
      <c r="FK48" s="97"/>
      <c r="FL48" s="97"/>
      <c r="FM48" s="97"/>
      <c r="FN48" s="97"/>
      <c r="FO48" s="97"/>
      <c r="FP48" s="97"/>
      <c r="FQ48" s="97"/>
      <c r="FR48" s="97"/>
      <c r="FS48" s="97"/>
      <c r="FT48" s="97"/>
      <c r="FU48" s="97"/>
      <c r="FV48" s="97"/>
      <c r="FW48" s="97"/>
      <c r="FX48" s="97"/>
      <c r="FY48" s="97"/>
      <c r="FZ48" s="98"/>
      <c r="GA48" s="88"/>
      <c r="GB48" s="88"/>
      <c r="GC48" s="88"/>
      <c r="GD48" s="88"/>
      <c r="GE48" s="88"/>
      <c r="GF48" s="88"/>
      <c r="GG48" s="88"/>
      <c r="GH48" s="88"/>
      <c r="GI48" s="88"/>
      <c r="GJ48" s="88"/>
      <c r="GK48" s="88"/>
      <c r="GL48" s="88"/>
      <c r="GM48" s="88"/>
      <c r="GN48" s="88"/>
      <c r="GO48" s="88"/>
      <c r="GP48" s="88"/>
      <c r="GQ48" s="88"/>
      <c r="GR48" s="88"/>
      <c r="GS48" s="88"/>
      <c r="GT48" s="88"/>
      <c r="GU48" s="88"/>
      <c r="GV48" s="88"/>
      <c r="GW48" s="88"/>
      <c r="GX48" s="88"/>
      <c r="GY48" s="88"/>
      <c r="GZ48" s="88"/>
      <c r="HA48" s="88"/>
      <c r="HB48" s="88"/>
      <c r="HC48" s="88"/>
      <c r="HD48" s="88"/>
      <c r="HE48" s="88"/>
      <c r="HF48" s="88"/>
      <c r="HG48" s="88"/>
      <c r="HH48" s="88"/>
      <c r="HI48" s="88"/>
      <c r="HJ48" s="88"/>
      <c r="HK48" s="88"/>
      <c r="HL48" s="88"/>
      <c r="HM48" s="88"/>
      <c r="HN48" s="88"/>
      <c r="HO48" s="88"/>
      <c r="HP48" s="88"/>
      <c r="HQ48" s="88"/>
      <c r="HR48" s="88"/>
      <c r="HS48" s="88"/>
      <c r="HT48" s="88"/>
      <c r="HU48" s="88"/>
      <c r="HV48" s="88"/>
      <c r="HW48" s="88"/>
      <c r="HX48" s="88"/>
      <c r="HY48" s="88"/>
      <c r="HZ48" s="88"/>
      <c r="IA48" s="88"/>
      <c r="IB48" s="88"/>
      <c r="IC48" s="88"/>
      <c r="ID48" s="88"/>
      <c r="IE48" s="88"/>
      <c r="IF48" s="88"/>
      <c r="IG48" s="88"/>
      <c r="IH48" s="88"/>
      <c r="II48" s="88"/>
      <c r="IJ48" s="88"/>
      <c r="IK48" s="88"/>
      <c r="IL48" s="88"/>
      <c r="IM48" s="88"/>
      <c r="IN48" s="88"/>
      <c r="IO48" s="88"/>
      <c r="IP48" s="88"/>
      <c r="IQ48" s="88"/>
      <c r="IR48" s="88"/>
      <c r="IS48" s="88"/>
      <c r="IT48" s="88"/>
      <c r="IU48" s="88"/>
      <c r="IV48" s="88"/>
    </row>
    <row r="49" spans="2:256" x14ac:dyDescent="0.2">
      <c r="B49" s="87"/>
      <c r="C49" s="87"/>
      <c r="D49" s="87"/>
      <c r="E49" s="87"/>
      <c r="F49" s="87"/>
      <c r="G49" s="87"/>
      <c r="H49" s="87"/>
      <c r="I49" s="87"/>
      <c r="J49" s="87"/>
      <c r="K49" s="87"/>
      <c r="L49" s="87"/>
      <c r="M49" s="87"/>
      <c r="N49" s="87"/>
      <c r="O49" s="87"/>
      <c r="P49" s="87"/>
      <c r="Q49" s="87"/>
      <c r="R49" s="87"/>
      <c r="S49" s="87"/>
      <c r="T49" s="87"/>
      <c r="U49" s="87"/>
      <c r="V49" s="87"/>
      <c r="W49" s="87"/>
      <c r="X49" s="87"/>
      <c r="Y49" s="87"/>
      <c r="Z49" s="87"/>
      <c r="AA49" s="87"/>
      <c r="AB49" s="87"/>
      <c r="AC49" s="87"/>
      <c r="AD49" s="87"/>
      <c r="AE49" s="87"/>
      <c r="AF49" s="87"/>
      <c r="AG49" s="87"/>
      <c r="AH49" s="87"/>
      <c r="AI49" s="87"/>
      <c r="AJ49" s="87"/>
      <c r="AK49" s="87"/>
      <c r="AL49" s="87"/>
      <c r="AM49" s="87"/>
      <c r="AN49" s="87"/>
      <c r="AO49" s="87"/>
      <c r="AP49" s="87"/>
      <c r="AQ49" s="87"/>
      <c r="AR49" s="87"/>
      <c r="AS49" s="87"/>
      <c r="AT49" s="87"/>
      <c r="AU49" s="87"/>
      <c r="AV49" s="87"/>
      <c r="AW49" s="87"/>
      <c r="AX49" s="87"/>
      <c r="AY49" s="87"/>
      <c r="AZ49" s="87"/>
      <c r="BA49" s="87"/>
      <c r="BB49" s="87"/>
      <c r="BC49" s="87"/>
      <c r="BD49" s="87"/>
      <c r="BE49" s="87"/>
      <c r="BF49" s="87"/>
      <c r="BG49" s="87"/>
      <c r="BH49" s="87"/>
      <c r="BI49" s="87"/>
      <c r="BJ49" s="87"/>
      <c r="BK49" s="87"/>
      <c r="BL49" s="87"/>
      <c r="BM49" s="87"/>
      <c r="BN49" s="87"/>
      <c r="BO49" s="87"/>
      <c r="BP49" s="87"/>
      <c r="BQ49" s="87"/>
      <c r="BR49" s="87"/>
      <c r="BS49" s="87"/>
      <c r="BT49" s="87"/>
      <c r="BU49" s="87"/>
      <c r="BV49" s="87"/>
      <c r="BW49" s="87"/>
      <c r="BX49" s="87"/>
      <c r="BY49" s="87"/>
      <c r="BZ49" s="87"/>
      <c r="CA49" s="87"/>
      <c r="CB49" s="87"/>
      <c r="CC49" s="87"/>
      <c r="CD49" s="87"/>
      <c r="CE49" s="87"/>
      <c r="CF49" s="87"/>
      <c r="CG49" s="87"/>
      <c r="CH49" s="87"/>
      <c r="CI49" s="87"/>
      <c r="CJ49" s="87"/>
      <c r="CK49" s="87"/>
      <c r="CL49" s="87"/>
      <c r="CM49" s="87"/>
      <c r="CN49" s="87"/>
      <c r="CO49" s="87"/>
      <c r="CP49" s="87"/>
      <c r="CQ49" s="87"/>
      <c r="CR49" s="87"/>
      <c r="CS49" s="87"/>
      <c r="CT49" s="87"/>
      <c r="CU49" s="87"/>
      <c r="CV49" s="87"/>
      <c r="CW49" s="87"/>
      <c r="CX49" s="87"/>
      <c r="CY49" s="87"/>
      <c r="CZ49" s="87"/>
      <c r="DA49" s="87"/>
      <c r="DB49" s="87"/>
      <c r="DC49" s="87"/>
      <c r="DD49" s="87"/>
      <c r="DE49" s="87"/>
      <c r="DF49" s="87"/>
      <c r="DG49" s="87"/>
      <c r="DH49" s="87"/>
      <c r="DI49" s="87"/>
      <c r="DJ49" s="87"/>
      <c r="DK49" s="87"/>
      <c r="DL49" s="87"/>
      <c r="DM49" s="87"/>
      <c r="DN49" s="87"/>
      <c r="DO49" s="87"/>
      <c r="DP49" s="87"/>
      <c r="DQ49" s="87"/>
      <c r="DR49" s="87"/>
      <c r="DS49" s="87"/>
      <c r="DT49" s="87"/>
      <c r="DU49" s="87"/>
      <c r="DV49" s="87"/>
      <c r="DW49" s="87"/>
      <c r="DX49" s="87"/>
      <c r="DY49" s="87"/>
      <c r="DZ49" s="87"/>
      <c r="EA49" s="87"/>
      <c r="EB49" s="87"/>
      <c r="EC49" s="87"/>
      <c r="ED49" s="87"/>
      <c r="EE49" s="87"/>
      <c r="EF49" s="87"/>
      <c r="EG49" s="87"/>
      <c r="EH49" s="87"/>
      <c r="EI49" s="87"/>
      <c r="EJ49" s="87"/>
      <c r="EK49" s="87"/>
      <c r="EL49" s="87"/>
      <c r="EM49" s="87"/>
      <c r="EN49" s="87"/>
      <c r="EO49" s="87"/>
      <c r="EP49" s="87"/>
      <c r="EQ49" s="87"/>
      <c r="ER49" s="87"/>
      <c r="ES49" s="87"/>
      <c r="ET49" s="87"/>
      <c r="EU49" s="87"/>
      <c r="EV49" s="87"/>
      <c r="EW49" s="87"/>
      <c r="EX49" s="87"/>
      <c r="EY49" s="87"/>
      <c r="EZ49" s="87"/>
      <c r="FA49" s="87"/>
      <c r="FB49" s="87"/>
      <c r="FC49" s="87"/>
      <c r="FD49" s="87"/>
      <c r="FE49" s="87"/>
      <c r="FF49" s="87"/>
      <c r="FG49" s="87"/>
      <c r="FH49" s="87"/>
      <c r="FI49" s="87"/>
      <c r="FJ49" s="87"/>
      <c r="FK49" s="87"/>
      <c r="FL49" s="87"/>
      <c r="FM49" s="87"/>
      <c r="FN49" s="87"/>
      <c r="FO49" s="87"/>
      <c r="FP49" s="87"/>
      <c r="FQ49" s="87"/>
      <c r="FR49" s="87"/>
      <c r="FS49" s="87"/>
      <c r="FT49" s="87"/>
      <c r="FU49" s="87"/>
      <c r="FV49" s="87"/>
      <c r="FW49" s="87"/>
      <c r="FX49" s="87"/>
      <c r="FY49" s="87"/>
      <c r="FZ49" s="88"/>
      <c r="GA49" s="88"/>
      <c r="GB49" s="88"/>
      <c r="GC49" s="88"/>
      <c r="GD49" s="88"/>
      <c r="GE49" s="88"/>
      <c r="GF49" s="88"/>
      <c r="GG49" s="88"/>
      <c r="GH49" s="88"/>
      <c r="GI49" s="88"/>
      <c r="GJ49" s="88"/>
      <c r="GK49" s="88"/>
      <c r="GL49" s="88"/>
      <c r="GM49" s="88"/>
      <c r="GN49" s="88"/>
      <c r="GO49" s="88"/>
      <c r="GP49" s="88"/>
      <c r="GQ49" s="88"/>
      <c r="GR49" s="88"/>
      <c r="GS49" s="88"/>
      <c r="GT49" s="88"/>
      <c r="GU49" s="88"/>
      <c r="GV49" s="88"/>
      <c r="GW49" s="88"/>
      <c r="GX49" s="88"/>
      <c r="GY49" s="88"/>
      <c r="GZ49" s="88"/>
      <c r="HA49" s="88"/>
      <c r="HB49" s="88"/>
      <c r="HC49" s="88"/>
      <c r="HD49" s="88"/>
      <c r="HE49" s="88"/>
      <c r="HF49" s="88"/>
      <c r="HG49" s="88"/>
      <c r="HH49" s="88"/>
      <c r="HI49" s="88"/>
      <c r="HJ49" s="88"/>
      <c r="HK49" s="88"/>
      <c r="HL49" s="88"/>
      <c r="HM49" s="88"/>
      <c r="HN49" s="88"/>
      <c r="HO49" s="88"/>
      <c r="HP49" s="88"/>
      <c r="HQ49" s="88"/>
      <c r="HR49" s="88"/>
      <c r="HS49" s="88"/>
      <c r="HT49" s="88"/>
      <c r="HU49" s="88"/>
      <c r="HV49" s="88"/>
      <c r="HW49" s="88"/>
      <c r="HX49" s="88"/>
      <c r="HY49" s="88"/>
      <c r="HZ49" s="88"/>
      <c r="IA49" s="88"/>
      <c r="IB49" s="88"/>
      <c r="IC49" s="88"/>
      <c r="ID49" s="88"/>
      <c r="IE49" s="88"/>
      <c r="IF49" s="88"/>
      <c r="IG49" s="88"/>
      <c r="IH49" s="88"/>
      <c r="II49" s="88"/>
      <c r="IJ49" s="88"/>
      <c r="IK49" s="88"/>
      <c r="IL49" s="88"/>
      <c r="IM49" s="88"/>
      <c r="IN49" s="88"/>
      <c r="IO49" s="88"/>
      <c r="IP49" s="88"/>
      <c r="IQ49" s="88"/>
      <c r="IR49" s="88"/>
      <c r="IS49" s="88"/>
      <c r="IT49" s="88"/>
      <c r="IU49" s="88"/>
      <c r="IV49" s="88"/>
    </row>
  </sheetData>
  <phoneticPr fontId="5" type="noConversion"/>
  <dataValidations disablePrompts="1" count="1">
    <dataValidation type="whole" allowBlank="1" showInputMessage="1" showErrorMessage="1" sqref="E6:AA38">
      <formula1>-100000000</formula1>
      <formula2>100000000</formula2>
    </dataValidation>
  </dataValidations>
  <pageMargins left="0.74803149606299213" right="0.74803149606299213" top="0.59055118110236227" bottom="0.59055118110236227" header="0.51181102362204722" footer="0.51181102362204722"/>
  <pageSetup paperSize="8" orientation="landscape" r:id="rId1"/>
  <headerFooter alignWithMargins="0"/>
  <ignoredErrors>
    <ignoredError sqref="I48 O46" evalError="1"/>
  </ignoredError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5">
    <pageSetUpPr fitToPage="1"/>
  </sheetPr>
  <dimension ref="A1:CY49"/>
  <sheetViews>
    <sheetView workbookViewId="0">
      <selection activeCell="M39" sqref="M39"/>
    </sheetView>
  </sheetViews>
  <sheetFormatPr defaultRowHeight="12" x14ac:dyDescent="0.2"/>
  <cols>
    <col min="1" max="1" width="6.140625" style="78" customWidth="1"/>
    <col min="2" max="2" width="32.85546875" style="89" customWidth="1"/>
    <col min="3" max="3" width="6.42578125" style="89" customWidth="1"/>
    <col min="4" max="4" width="1.85546875" style="89" customWidth="1"/>
    <col min="5" max="5" width="10.7109375" style="89" customWidth="1"/>
    <col min="6" max="6" width="1.140625" style="89" customWidth="1"/>
    <col min="7" max="7" width="10.140625" style="89" customWidth="1"/>
    <col min="8" max="8" width="1.140625" style="89" customWidth="1"/>
    <col min="9" max="9" width="7.42578125" style="89" customWidth="1"/>
    <col min="10" max="10" width="1.140625" style="89" customWidth="1"/>
    <col min="11" max="11" width="8.42578125" style="89" bestFit="1" customWidth="1"/>
    <col min="12" max="12" width="1.140625" style="89" customWidth="1"/>
    <col min="13" max="13" width="8.7109375" style="89" customWidth="1"/>
    <col min="14" max="14" width="1.140625" style="89" customWidth="1"/>
    <col min="15" max="15" width="8.7109375" style="89" customWidth="1"/>
    <col min="16" max="16" width="1.140625" style="89" customWidth="1"/>
    <col min="17" max="17" width="8.7109375" style="89" customWidth="1"/>
    <col min="18" max="18" width="1.5703125" style="89" customWidth="1"/>
    <col min="19" max="19" width="8.7109375" style="89" customWidth="1"/>
    <col min="20" max="20" width="1.140625" style="89" customWidth="1"/>
    <col min="21" max="21" width="8.7109375" style="89" customWidth="1"/>
    <col min="22" max="22" width="1.140625" style="89" customWidth="1"/>
    <col min="23" max="23" width="8.7109375" style="89" customWidth="1"/>
    <col min="24" max="24" width="1.140625" style="89" customWidth="1"/>
    <col min="25" max="25" width="8.7109375" style="89" customWidth="1"/>
    <col min="26" max="26" width="1.140625" style="89" customWidth="1"/>
    <col min="27" max="27" width="8.7109375" style="89" customWidth="1"/>
    <col min="28" max="28" width="1.140625" style="89" customWidth="1"/>
    <col min="29" max="29" width="8.5703125" style="429" customWidth="1"/>
    <col min="30" max="30" width="10.28515625" style="89" customWidth="1"/>
    <col min="31" max="16384" width="9.140625" style="89"/>
  </cols>
  <sheetData>
    <row r="1" spans="1:103" s="83" customFormat="1" x14ac:dyDescent="0.2">
      <c r="A1" s="75"/>
      <c r="B1" s="75" t="s">
        <v>556</v>
      </c>
      <c r="C1" s="76"/>
      <c r="D1" s="77"/>
      <c r="E1" s="78" t="s">
        <v>183</v>
      </c>
      <c r="F1" s="79"/>
      <c r="G1" s="78"/>
      <c r="H1" s="78"/>
      <c r="I1" s="78"/>
      <c r="J1" s="78"/>
      <c r="K1" s="78"/>
      <c r="L1" s="78"/>
      <c r="M1" s="78" t="s">
        <v>184</v>
      </c>
      <c r="N1" s="78"/>
      <c r="O1" s="78" t="s">
        <v>185</v>
      </c>
      <c r="P1" s="80">
        <v>1</v>
      </c>
      <c r="Q1" s="78" t="s">
        <v>186</v>
      </c>
      <c r="R1" s="78"/>
      <c r="S1" s="78" t="s">
        <v>187</v>
      </c>
      <c r="T1" s="78"/>
      <c r="U1" s="78" t="s">
        <v>188</v>
      </c>
      <c r="V1" s="78"/>
      <c r="W1" s="78" t="s">
        <v>189</v>
      </c>
      <c r="X1" s="78"/>
      <c r="Y1" s="78" t="s">
        <v>190</v>
      </c>
      <c r="Z1" s="78"/>
      <c r="AA1" s="78" t="s">
        <v>191</v>
      </c>
      <c r="AB1" s="78"/>
      <c r="AC1" s="403" t="s">
        <v>557</v>
      </c>
      <c r="AD1" s="78"/>
      <c r="AE1" s="82"/>
      <c r="AF1" s="82"/>
      <c r="AG1" s="82"/>
      <c r="AH1" s="82"/>
      <c r="AI1" s="82"/>
      <c r="AJ1" s="82"/>
      <c r="AK1" s="82"/>
      <c r="AL1" s="82"/>
      <c r="AM1" s="82"/>
      <c r="AN1" s="82"/>
      <c r="AO1" s="82"/>
      <c r="AP1" s="82"/>
      <c r="AQ1" s="82"/>
      <c r="AR1" s="82"/>
      <c r="AS1" s="82"/>
      <c r="AT1" s="82"/>
      <c r="AU1" s="82"/>
      <c r="AV1" s="82"/>
      <c r="AW1" s="82"/>
      <c r="AX1" s="82"/>
      <c r="AY1" s="82"/>
      <c r="AZ1" s="82"/>
      <c r="BA1" s="82"/>
      <c r="BB1" s="82"/>
      <c r="BC1" s="82"/>
      <c r="BD1" s="82"/>
      <c r="BE1" s="82"/>
      <c r="BF1" s="82"/>
      <c r="BG1" s="82"/>
      <c r="BH1" s="82"/>
      <c r="BI1" s="82"/>
      <c r="BJ1" s="82"/>
      <c r="BK1" s="82"/>
      <c r="BL1" s="82"/>
      <c r="BM1" s="82"/>
      <c r="BN1" s="82"/>
      <c r="BO1" s="82"/>
      <c r="BP1" s="82"/>
      <c r="BQ1" s="82"/>
      <c r="BR1" s="82"/>
      <c r="BS1" s="82"/>
      <c r="BT1" s="82"/>
      <c r="BU1" s="82"/>
      <c r="BV1" s="82"/>
      <c r="BW1" s="82"/>
      <c r="BX1" s="82"/>
      <c r="BY1" s="82"/>
      <c r="BZ1" s="82"/>
      <c r="CA1" s="82"/>
      <c r="CB1" s="82"/>
      <c r="CC1" s="82"/>
      <c r="CD1" s="82"/>
      <c r="CE1" s="82"/>
      <c r="CF1" s="82"/>
      <c r="CG1" s="82"/>
      <c r="CH1" s="82"/>
      <c r="CI1" s="82"/>
      <c r="CJ1" s="82"/>
      <c r="CK1" s="82"/>
      <c r="CL1" s="82"/>
      <c r="CM1" s="82"/>
      <c r="CN1" s="82"/>
      <c r="CO1" s="82"/>
      <c r="CP1" s="82"/>
      <c r="CQ1" s="82"/>
      <c r="CR1" s="82"/>
      <c r="CS1" s="82"/>
      <c r="CT1" s="82"/>
      <c r="CU1" s="82"/>
      <c r="CV1" s="82"/>
      <c r="CW1" s="82"/>
      <c r="CX1" s="82"/>
      <c r="CY1" s="82"/>
    </row>
    <row r="2" spans="1:103" s="83" customFormat="1" x14ac:dyDescent="0.2">
      <c r="A2" s="78"/>
      <c r="B2" s="75" t="s">
        <v>459</v>
      </c>
      <c r="C2" s="76"/>
      <c r="D2" s="77"/>
      <c r="E2" s="78" t="s">
        <v>192</v>
      </c>
      <c r="F2" s="79"/>
      <c r="G2" s="78" t="s">
        <v>22</v>
      </c>
      <c r="H2" s="78"/>
      <c r="I2" s="78" t="s">
        <v>193</v>
      </c>
      <c r="J2" s="78"/>
      <c r="K2" s="78" t="s">
        <v>194</v>
      </c>
      <c r="L2" s="78"/>
      <c r="M2" s="78" t="s">
        <v>195</v>
      </c>
      <c r="N2" s="78"/>
      <c r="O2" s="78" t="s">
        <v>195</v>
      </c>
      <c r="P2" s="80"/>
      <c r="Q2" s="78" t="s">
        <v>195</v>
      </c>
      <c r="R2" s="78"/>
      <c r="S2" s="78" t="s">
        <v>195</v>
      </c>
      <c r="T2" s="78"/>
      <c r="U2" s="78" t="s">
        <v>195</v>
      </c>
      <c r="V2" s="78"/>
      <c r="W2" s="78" t="s">
        <v>195</v>
      </c>
      <c r="X2" s="78"/>
      <c r="Y2" s="78" t="s">
        <v>195</v>
      </c>
      <c r="Z2" s="78"/>
      <c r="AA2" s="78" t="s">
        <v>196</v>
      </c>
      <c r="AB2" s="78"/>
      <c r="AC2" s="403" t="s">
        <v>558</v>
      </c>
      <c r="AD2" s="78"/>
      <c r="AE2" s="82"/>
      <c r="AF2" s="82"/>
      <c r="AG2" s="82"/>
      <c r="AH2" s="82"/>
      <c r="AI2" s="82"/>
      <c r="AJ2" s="82"/>
      <c r="AK2" s="82"/>
      <c r="AL2" s="82"/>
      <c r="AM2" s="82"/>
      <c r="AN2" s="82"/>
      <c r="AO2" s="82"/>
      <c r="AP2" s="82"/>
      <c r="AQ2" s="82"/>
      <c r="AR2" s="82"/>
      <c r="AS2" s="82"/>
      <c r="AT2" s="82"/>
      <c r="AU2" s="82"/>
      <c r="AV2" s="82"/>
      <c r="AW2" s="82"/>
      <c r="AX2" s="82"/>
      <c r="AY2" s="82"/>
      <c r="AZ2" s="82"/>
      <c r="BA2" s="82"/>
      <c r="BB2" s="82"/>
      <c r="BC2" s="82"/>
      <c r="BD2" s="82"/>
      <c r="BE2" s="82"/>
      <c r="BF2" s="82"/>
      <c r="BG2" s="82"/>
      <c r="BH2" s="82"/>
      <c r="BI2" s="82"/>
      <c r="BJ2" s="82"/>
      <c r="BK2" s="82"/>
      <c r="BL2" s="82"/>
      <c r="BM2" s="82"/>
      <c r="BN2" s="82"/>
      <c r="BO2" s="82"/>
      <c r="BP2" s="82"/>
      <c r="BQ2" s="82"/>
      <c r="BR2" s="82"/>
      <c r="BS2" s="82"/>
      <c r="BT2" s="82"/>
      <c r="BU2" s="82"/>
      <c r="BV2" s="82"/>
      <c r="BW2" s="82"/>
      <c r="BX2" s="82"/>
      <c r="BY2" s="82"/>
      <c r="BZ2" s="82"/>
      <c r="CA2" s="82"/>
      <c r="CB2" s="82"/>
      <c r="CC2" s="82"/>
      <c r="CD2" s="82"/>
      <c r="CE2" s="82"/>
      <c r="CF2" s="82"/>
      <c r="CG2" s="82"/>
      <c r="CH2" s="82"/>
      <c r="CI2" s="82"/>
      <c r="CJ2" s="82"/>
      <c r="CK2" s="82"/>
      <c r="CL2" s="82"/>
      <c r="CM2" s="82"/>
      <c r="CN2" s="82"/>
      <c r="CO2" s="82"/>
      <c r="CP2" s="82"/>
      <c r="CQ2" s="82"/>
      <c r="CR2" s="82"/>
      <c r="CS2" s="82"/>
      <c r="CT2" s="82"/>
      <c r="CU2" s="82"/>
      <c r="CV2" s="82"/>
      <c r="CW2" s="82"/>
      <c r="CX2" s="82"/>
      <c r="CY2" s="82"/>
    </row>
    <row r="3" spans="1:103" s="83" customFormat="1" x14ac:dyDescent="0.2">
      <c r="A3" s="78"/>
      <c r="B3" s="84"/>
      <c r="C3" s="84"/>
      <c r="D3" s="84"/>
      <c r="E3" s="78" t="s">
        <v>197</v>
      </c>
      <c r="F3" s="85"/>
      <c r="G3" s="78"/>
      <c r="H3" s="78"/>
      <c r="I3" s="78"/>
      <c r="J3" s="78"/>
      <c r="K3" s="78" t="s">
        <v>198</v>
      </c>
      <c r="L3" s="78"/>
      <c r="M3" s="78" t="s">
        <v>199</v>
      </c>
      <c r="N3" s="78"/>
      <c r="O3" s="78" t="s">
        <v>200</v>
      </c>
      <c r="P3" s="80"/>
      <c r="Q3" s="78" t="s">
        <v>201</v>
      </c>
      <c r="R3" s="78"/>
      <c r="S3" s="78" t="s">
        <v>202</v>
      </c>
      <c r="T3" s="78"/>
      <c r="U3" s="78" t="s">
        <v>203</v>
      </c>
      <c r="V3" s="78"/>
      <c r="W3" s="78" t="s">
        <v>204</v>
      </c>
      <c r="X3" s="78"/>
      <c r="Y3" s="78" t="s">
        <v>205</v>
      </c>
      <c r="Z3" s="78"/>
      <c r="AA3" s="78" t="s">
        <v>206</v>
      </c>
      <c r="AB3" s="78"/>
      <c r="AC3" s="403" t="s">
        <v>200</v>
      </c>
      <c r="AD3" s="78"/>
      <c r="AE3" s="82"/>
      <c r="AF3" s="82"/>
      <c r="AG3" s="82"/>
      <c r="AH3" s="82"/>
      <c r="AI3" s="82"/>
      <c r="AJ3" s="82"/>
      <c r="AK3" s="82"/>
      <c r="AL3" s="82"/>
      <c r="AM3" s="82"/>
      <c r="AN3" s="82"/>
      <c r="AO3" s="82"/>
      <c r="AP3" s="82"/>
      <c r="AQ3" s="82"/>
      <c r="AR3" s="82"/>
      <c r="AS3" s="82"/>
      <c r="AT3" s="82"/>
      <c r="AU3" s="82"/>
      <c r="AV3" s="82"/>
      <c r="AW3" s="82"/>
      <c r="AX3" s="82"/>
      <c r="AY3" s="82"/>
      <c r="AZ3" s="82"/>
      <c r="BA3" s="82"/>
      <c r="BB3" s="82"/>
      <c r="BC3" s="82"/>
      <c r="BD3" s="82"/>
      <c r="BE3" s="82"/>
      <c r="BF3" s="82"/>
      <c r="BG3" s="82"/>
      <c r="BH3" s="82"/>
      <c r="BI3" s="82"/>
      <c r="BJ3" s="82"/>
      <c r="BK3" s="82"/>
      <c r="BL3" s="82"/>
      <c r="BM3" s="82"/>
      <c r="BN3" s="82"/>
      <c r="BO3" s="82"/>
      <c r="BP3" s="82"/>
      <c r="BQ3" s="82"/>
      <c r="BR3" s="82"/>
      <c r="BS3" s="82"/>
      <c r="BT3" s="82"/>
      <c r="BU3" s="82"/>
      <c r="BV3" s="82"/>
      <c r="BW3" s="82"/>
      <c r="BX3" s="82"/>
      <c r="BY3" s="82"/>
      <c r="BZ3" s="82"/>
      <c r="CA3" s="82"/>
      <c r="CB3" s="82"/>
      <c r="CC3" s="82"/>
      <c r="CD3" s="82"/>
      <c r="CE3" s="82"/>
      <c r="CF3" s="82"/>
      <c r="CG3" s="82"/>
      <c r="CH3" s="82"/>
      <c r="CI3" s="82"/>
      <c r="CJ3" s="82"/>
      <c r="CK3" s="82"/>
      <c r="CL3" s="82"/>
      <c r="CM3" s="82"/>
      <c r="CN3" s="82"/>
      <c r="CO3" s="82"/>
      <c r="CP3" s="82"/>
      <c r="CQ3" s="82"/>
      <c r="CR3" s="82"/>
      <c r="CS3" s="82"/>
      <c r="CT3" s="82"/>
      <c r="CU3" s="82"/>
      <c r="CV3" s="82"/>
      <c r="CW3" s="82"/>
      <c r="CX3" s="82"/>
      <c r="CY3" s="82"/>
    </row>
    <row r="4" spans="1:103" x14ac:dyDescent="0.2">
      <c r="B4" s="291" t="s">
        <v>207</v>
      </c>
      <c r="C4" s="86"/>
      <c r="D4" s="79"/>
      <c r="E4" s="79"/>
      <c r="F4" s="79"/>
      <c r="G4" s="78"/>
      <c r="H4" s="78"/>
      <c r="I4" s="78"/>
      <c r="J4" s="78"/>
      <c r="K4" s="78"/>
      <c r="L4" s="78"/>
      <c r="M4" s="78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  <c r="Z4" s="78"/>
      <c r="AA4" s="78"/>
      <c r="AB4" s="78"/>
      <c r="AC4" s="403"/>
      <c r="AD4" s="78"/>
      <c r="AE4" s="88"/>
      <c r="AF4" s="88"/>
      <c r="AG4" s="88"/>
      <c r="AH4" s="88"/>
      <c r="AI4" s="88"/>
      <c r="AJ4" s="88"/>
      <c r="AK4" s="88"/>
      <c r="AL4" s="88"/>
      <c r="AM4" s="88"/>
      <c r="AN4" s="88"/>
      <c r="AO4" s="88"/>
      <c r="AP4" s="88"/>
      <c r="AQ4" s="88"/>
      <c r="AR4" s="88"/>
      <c r="AS4" s="88"/>
      <c r="AT4" s="88"/>
      <c r="AU4" s="88"/>
      <c r="AV4" s="88"/>
      <c r="AW4" s="88"/>
      <c r="AX4" s="88"/>
      <c r="AY4" s="88"/>
      <c r="AZ4" s="88"/>
      <c r="BA4" s="88"/>
      <c r="BB4" s="88"/>
      <c r="BC4" s="88"/>
      <c r="BD4" s="88"/>
      <c r="BE4" s="88"/>
      <c r="BF4" s="88"/>
      <c r="BG4" s="88"/>
      <c r="BH4" s="88"/>
      <c r="BI4" s="88"/>
      <c r="BJ4" s="88"/>
      <c r="BK4" s="88"/>
      <c r="BL4" s="88"/>
      <c r="BM4" s="88"/>
      <c r="BN4" s="88"/>
      <c r="BO4" s="88"/>
      <c r="BP4" s="88"/>
      <c r="BQ4" s="88"/>
      <c r="BR4" s="88"/>
      <c r="BS4" s="88"/>
      <c r="BT4" s="88"/>
      <c r="BU4" s="88"/>
      <c r="BV4" s="88"/>
      <c r="BW4" s="88"/>
      <c r="BX4" s="88"/>
      <c r="BY4" s="88"/>
      <c r="BZ4" s="88"/>
      <c r="CA4" s="88"/>
      <c r="CB4" s="88"/>
      <c r="CC4" s="88"/>
      <c r="CD4" s="88"/>
      <c r="CE4" s="88"/>
      <c r="CF4" s="88"/>
      <c r="CG4" s="88"/>
      <c r="CH4" s="88"/>
      <c r="CI4" s="88"/>
      <c r="CJ4" s="88"/>
      <c r="CK4" s="88"/>
      <c r="CL4" s="88"/>
      <c r="CM4" s="88"/>
      <c r="CN4" s="88"/>
      <c r="CO4" s="88"/>
      <c r="CP4" s="88"/>
      <c r="CQ4" s="88"/>
      <c r="CR4" s="88"/>
      <c r="CS4" s="88"/>
      <c r="CT4" s="88"/>
      <c r="CU4" s="88"/>
      <c r="CV4" s="88"/>
      <c r="CW4" s="88"/>
      <c r="CX4" s="88"/>
      <c r="CY4" s="88"/>
    </row>
    <row r="5" spans="1:103" x14ac:dyDescent="0.2">
      <c r="B5" s="90"/>
      <c r="C5" s="90"/>
      <c r="D5" s="91"/>
      <c r="E5" s="91"/>
      <c r="F5" s="91"/>
      <c r="G5" s="87"/>
      <c r="H5" s="87"/>
      <c r="I5" s="87"/>
      <c r="J5" s="87"/>
      <c r="K5" s="87"/>
      <c r="L5" s="87"/>
      <c r="M5" s="87"/>
      <c r="N5" s="87"/>
      <c r="O5" s="87"/>
      <c r="P5" s="87"/>
      <c r="Q5" s="87"/>
      <c r="R5" s="87"/>
      <c r="S5" s="87"/>
      <c r="T5" s="87"/>
      <c r="U5" s="87"/>
      <c r="V5" s="87"/>
      <c r="W5" s="87"/>
      <c r="X5" s="87"/>
      <c r="Y5" s="87"/>
      <c r="Z5" s="87"/>
      <c r="AA5" s="87"/>
      <c r="AB5" s="87"/>
      <c r="AC5" s="404"/>
      <c r="AD5" s="87"/>
      <c r="AE5" s="88"/>
      <c r="AF5" s="88"/>
      <c r="AG5" s="88"/>
      <c r="AH5" s="88"/>
      <c r="AI5" s="88"/>
      <c r="AJ5" s="88"/>
      <c r="AK5" s="88"/>
      <c r="AL5" s="88"/>
      <c r="AM5" s="88"/>
      <c r="AN5" s="88"/>
      <c r="AO5" s="88"/>
      <c r="AP5" s="88"/>
      <c r="AQ5" s="88"/>
      <c r="AR5" s="88"/>
      <c r="AS5" s="88"/>
      <c r="AT5" s="88"/>
      <c r="AU5" s="88"/>
      <c r="AV5" s="88"/>
      <c r="AW5" s="88"/>
      <c r="AX5" s="88"/>
      <c r="AY5" s="88"/>
      <c r="AZ5" s="88"/>
      <c r="BA5" s="88"/>
      <c r="BB5" s="88"/>
      <c r="BC5" s="88"/>
      <c r="BD5" s="88"/>
      <c r="BE5" s="88"/>
      <c r="BF5" s="88"/>
      <c r="BG5" s="88"/>
      <c r="BH5" s="88"/>
      <c r="BI5" s="88"/>
      <c r="BJ5" s="88"/>
      <c r="BK5" s="88"/>
      <c r="BL5" s="88"/>
      <c r="BM5" s="88"/>
      <c r="BN5" s="88"/>
      <c r="BO5" s="88"/>
      <c r="BP5" s="88"/>
      <c r="BQ5" s="88"/>
      <c r="BR5" s="88"/>
      <c r="BS5" s="88"/>
      <c r="BT5" s="88"/>
      <c r="BU5" s="88"/>
      <c r="BV5" s="88"/>
      <c r="BW5" s="88"/>
      <c r="BX5" s="88"/>
      <c r="BY5" s="88"/>
      <c r="BZ5" s="88"/>
      <c r="CA5" s="88"/>
      <c r="CB5" s="88"/>
      <c r="CC5" s="88"/>
      <c r="CD5" s="88"/>
      <c r="CE5" s="88"/>
      <c r="CF5" s="88"/>
      <c r="CG5" s="88"/>
      <c r="CH5" s="88"/>
      <c r="CI5" s="88"/>
      <c r="CJ5" s="88"/>
      <c r="CK5" s="88"/>
      <c r="CL5" s="88"/>
      <c r="CM5" s="88"/>
      <c r="CN5" s="88"/>
      <c r="CO5" s="88"/>
      <c r="CP5" s="88"/>
      <c r="CQ5" s="88"/>
      <c r="CR5" s="88"/>
      <c r="CS5" s="88"/>
      <c r="CT5" s="88"/>
      <c r="CU5" s="88"/>
      <c r="CV5" s="88"/>
      <c r="CW5" s="88"/>
      <c r="CX5" s="88"/>
      <c r="CY5" s="88"/>
    </row>
    <row r="6" spans="1:103" x14ac:dyDescent="0.2">
      <c r="A6" s="78" t="s">
        <v>73</v>
      </c>
      <c r="B6" s="79" t="s">
        <v>208</v>
      </c>
      <c r="C6" s="405"/>
      <c r="D6" s="79"/>
      <c r="E6" s="92"/>
      <c r="F6" s="93"/>
      <c r="G6" s="94">
        <f>SUM(I6+K6+M6+O6+Q6+S6+U6+W6+Y6+AA6+AC6)</f>
        <v>0</v>
      </c>
      <c r="H6" s="95"/>
      <c r="I6" s="92">
        <f>'Maturity Analysis'!I6</f>
        <v>0</v>
      </c>
      <c r="J6" s="96"/>
      <c r="K6" s="92">
        <f>'Maturity Analysis'!K6</f>
        <v>0</v>
      </c>
      <c r="L6" s="95"/>
      <c r="M6" s="92">
        <f>'Maturity Analysis'!M6</f>
        <v>0</v>
      </c>
      <c r="N6" s="95"/>
      <c r="O6" s="92">
        <f>'Maturity Analysis'!O6</f>
        <v>0</v>
      </c>
      <c r="P6" s="95"/>
      <c r="Q6" s="92">
        <f>'Maturity Analysis'!Q6</f>
        <v>0</v>
      </c>
      <c r="R6" s="95"/>
      <c r="S6" s="92">
        <f>'Maturity Analysis'!S6</f>
        <v>0</v>
      </c>
      <c r="T6" s="95"/>
      <c r="U6" s="92">
        <f>'Maturity Analysis'!U6</f>
        <v>0</v>
      </c>
      <c r="V6" s="95"/>
      <c r="W6" s="92">
        <f>'Maturity Analysis'!W6</f>
        <v>0</v>
      </c>
      <c r="X6" s="95"/>
      <c r="Y6" s="92">
        <f>'Maturity Analysis'!Y6</f>
        <v>0</v>
      </c>
      <c r="Z6" s="95"/>
      <c r="AA6" s="92">
        <f>'Maturity Analysis'!AA6</f>
        <v>0</v>
      </c>
      <c r="AB6" s="95"/>
      <c r="AC6" s="404"/>
      <c r="AD6" s="95"/>
      <c r="AE6" s="88"/>
      <c r="AF6" s="88"/>
      <c r="AG6" s="88"/>
      <c r="AH6" s="88"/>
      <c r="AI6" s="88"/>
      <c r="AJ6" s="88"/>
      <c r="AK6" s="88"/>
      <c r="AL6" s="88"/>
      <c r="AM6" s="88"/>
      <c r="AN6" s="88"/>
      <c r="AO6" s="88"/>
      <c r="AP6" s="88"/>
      <c r="AQ6" s="88"/>
      <c r="AR6" s="88"/>
      <c r="AS6" s="88"/>
      <c r="AT6" s="88"/>
      <c r="AU6" s="88"/>
      <c r="AV6" s="88"/>
      <c r="AW6" s="88"/>
      <c r="AX6" s="88"/>
      <c r="AY6" s="88"/>
      <c r="AZ6" s="88"/>
      <c r="BA6" s="88"/>
      <c r="BB6" s="88"/>
      <c r="BC6" s="88"/>
      <c r="BD6" s="88"/>
      <c r="BE6" s="88"/>
      <c r="BF6" s="88"/>
      <c r="BG6" s="88"/>
      <c r="BH6" s="88"/>
      <c r="BI6" s="88"/>
      <c r="BJ6" s="88"/>
      <c r="BK6" s="88"/>
      <c r="BL6" s="88"/>
      <c r="BM6" s="88"/>
      <c r="BN6" s="88"/>
      <c r="BO6" s="88"/>
      <c r="BP6" s="88"/>
      <c r="BQ6" s="88"/>
      <c r="BR6" s="88"/>
      <c r="BS6" s="88"/>
      <c r="BT6" s="88"/>
      <c r="BU6" s="88"/>
      <c r="BV6" s="88"/>
      <c r="BW6" s="88"/>
      <c r="BX6" s="88"/>
      <c r="BY6" s="88"/>
      <c r="BZ6" s="88"/>
      <c r="CA6" s="88"/>
      <c r="CB6" s="88"/>
      <c r="CC6" s="88"/>
      <c r="CD6" s="88"/>
      <c r="CE6" s="88"/>
      <c r="CF6" s="88"/>
      <c r="CG6" s="88"/>
      <c r="CH6" s="88"/>
      <c r="CI6" s="88"/>
      <c r="CJ6" s="88"/>
      <c r="CK6" s="88"/>
      <c r="CL6" s="88"/>
      <c r="CM6" s="88"/>
      <c r="CN6" s="88"/>
      <c r="CO6" s="88"/>
      <c r="CP6" s="88"/>
      <c r="CQ6" s="88"/>
      <c r="CR6" s="88"/>
      <c r="CS6" s="88"/>
      <c r="CT6" s="88"/>
      <c r="CU6" s="88"/>
      <c r="CV6" s="88"/>
      <c r="CW6" s="88"/>
      <c r="CX6" s="88"/>
      <c r="CY6" s="88"/>
    </row>
    <row r="7" spans="1:103" x14ac:dyDescent="0.2">
      <c r="B7" s="79"/>
      <c r="C7" s="291"/>
      <c r="D7" s="291"/>
      <c r="E7" s="93"/>
      <c r="F7" s="93"/>
      <c r="G7" s="95"/>
      <c r="H7" s="95"/>
      <c r="I7" s="95"/>
      <c r="J7" s="95"/>
      <c r="K7" s="95"/>
      <c r="L7" s="95"/>
      <c r="M7" s="95"/>
      <c r="N7" s="95"/>
      <c r="O7" s="95"/>
      <c r="P7" s="95"/>
      <c r="Q7" s="95"/>
      <c r="R7" s="95"/>
      <c r="S7" s="95"/>
      <c r="T7" s="95"/>
      <c r="U7" s="95"/>
      <c r="V7" s="95"/>
      <c r="W7" s="95"/>
      <c r="X7" s="95"/>
      <c r="Y7" s="95"/>
      <c r="Z7" s="95"/>
      <c r="AA7" s="95"/>
      <c r="AB7" s="95"/>
      <c r="AC7" s="404"/>
      <c r="AD7" s="95"/>
      <c r="AE7" s="88"/>
      <c r="AF7" s="88"/>
      <c r="AG7" s="88"/>
      <c r="AH7" s="88"/>
      <c r="AI7" s="88"/>
      <c r="AJ7" s="88"/>
      <c r="AK7" s="88"/>
      <c r="AL7" s="88"/>
      <c r="AM7" s="88"/>
      <c r="AN7" s="88"/>
      <c r="AO7" s="88"/>
      <c r="AP7" s="88"/>
      <c r="AQ7" s="88"/>
      <c r="AR7" s="88"/>
      <c r="AS7" s="88"/>
      <c r="AT7" s="88"/>
      <c r="AU7" s="88"/>
      <c r="AV7" s="88"/>
      <c r="AW7" s="88"/>
      <c r="AX7" s="88"/>
      <c r="AY7" s="88"/>
      <c r="AZ7" s="88"/>
      <c r="BA7" s="88"/>
      <c r="BB7" s="88"/>
      <c r="BC7" s="88"/>
      <c r="BD7" s="88"/>
      <c r="BE7" s="88"/>
      <c r="BF7" s="88"/>
      <c r="BG7" s="88"/>
      <c r="BH7" s="88"/>
      <c r="BI7" s="88"/>
      <c r="BJ7" s="88"/>
      <c r="BK7" s="88"/>
      <c r="BL7" s="88"/>
      <c r="BM7" s="88"/>
      <c r="BN7" s="88"/>
      <c r="BO7" s="88"/>
      <c r="BP7" s="88"/>
      <c r="BQ7" s="88"/>
      <c r="BR7" s="88"/>
      <c r="BS7" s="88"/>
      <c r="BT7" s="88"/>
      <c r="BU7" s="88"/>
      <c r="BV7" s="88"/>
      <c r="BW7" s="88"/>
      <c r="BX7" s="88"/>
      <c r="BY7" s="88"/>
      <c r="BZ7" s="88"/>
      <c r="CA7" s="88"/>
      <c r="CB7" s="88"/>
      <c r="CC7" s="88"/>
      <c r="CD7" s="88"/>
      <c r="CE7" s="88"/>
      <c r="CF7" s="88"/>
      <c r="CG7" s="88"/>
      <c r="CH7" s="88"/>
      <c r="CI7" s="88"/>
      <c r="CJ7" s="88"/>
      <c r="CK7" s="88"/>
      <c r="CL7" s="88"/>
      <c r="CM7" s="88"/>
      <c r="CN7" s="88"/>
      <c r="CO7" s="88"/>
      <c r="CP7" s="88"/>
      <c r="CQ7" s="88"/>
      <c r="CR7" s="88"/>
      <c r="CS7" s="88"/>
      <c r="CT7" s="88"/>
      <c r="CU7" s="88"/>
      <c r="CV7" s="88"/>
      <c r="CW7" s="88"/>
      <c r="CX7" s="88"/>
      <c r="CY7" s="88"/>
    </row>
    <row r="8" spans="1:103" x14ac:dyDescent="0.2">
      <c r="A8" s="78" t="s">
        <v>74</v>
      </c>
      <c r="B8" s="79" t="s">
        <v>209</v>
      </c>
      <c r="C8" s="291"/>
      <c r="D8" s="291"/>
      <c r="E8" s="406" t="s">
        <v>559</v>
      </c>
      <c r="F8" s="93"/>
      <c r="G8" s="94">
        <f>SUM(I8+K8+M8+O8+Q8+S8+U8+W8+Y8+AA8+AC8)</f>
        <v>0</v>
      </c>
      <c r="H8" s="95"/>
      <c r="I8" s="92">
        <f>'Maturity Analysis'!I8</f>
        <v>0</v>
      </c>
      <c r="J8" s="96"/>
      <c r="K8" s="92">
        <f>'Maturity Analysis'!K8</f>
        <v>0</v>
      </c>
      <c r="L8" s="95"/>
      <c r="M8" s="92">
        <f>'Maturity Analysis'!M8</f>
        <v>0</v>
      </c>
      <c r="N8" s="95"/>
      <c r="O8" s="92">
        <f>'Maturity Analysis'!O8</f>
        <v>0</v>
      </c>
      <c r="P8" s="95"/>
      <c r="Q8" s="92">
        <f>'Maturity Analysis'!Q8</f>
        <v>0</v>
      </c>
      <c r="R8" s="95"/>
      <c r="S8" s="92">
        <f>'Maturity Analysis'!S8</f>
        <v>0</v>
      </c>
      <c r="T8" s="95"/>
      <c r="U8" s="92">
        <f>'Maturity Analysis'!U8</f>
        <v>0</v>
      </c>
      <c r="V8" s="95"/>
      <c r="W8" s="92">
        <f>'Maturity Analysis'!W8</f>
        <v>0</v>
      </c>
      <c r="X8" s="95"/>
      <c r="Y8" s="92">
        <f>'Maturity Analysis'!Y8</f>
        <v>0</v>
      </c>
      <c r="Z8" s="95"/>
      <c r="AA8" s="92">
        <f>'Maturity Analysis'!AA8</f>
        <v>0</v>
      </c>
      <c r="AB8" s="95"/>
      <c r="AC8" s="404"/>
      <c r="AD8" s="95"/>
      <c r="AE8" s="88"/>
      <c r="AF8" s="88"/>
      <c r="AG8" s="88"/>
      <c r="AH8" s="88"/>
      <c r="AI8" s="88"/>
      <c r="AJ8" s="88"/>
      <c r="AK8" s="88"/>
      <c r="AL8" s="88"/>
      <c r="AM8" s="88"/>
      <c r="AN8" s="88"/>
      <c r="AO8" s="88"/>
      <c r="AP8" s="88"/>
      <c r="AQ8" s="88"/>
      <c r="AR8" s="88"/>
      <c r="AS8" s="88"/>
      <c r="AT8" s="88"/>
      <c r="AU8" s="88"/>
      <c r="AV8" s="88"/>
      <c r="AW8" s="88"/>
      <c r="AX8" s="88"/>
      <c r="AY8" s="88"/>
      <c r="AZ8" s="88"/>
      <c r="BA8" s="88"/>
      <c r="BB8" s="88"/>
      <c r="BC8" s="88"/>
      <c r="BD8" s="88"/>
      <c r="BE8" s="88"/>
      <c r="BF8" s="88"/>
      <c r="BG8" s="88"/>
      <c r="BH8" s="88"/>
      <c r="BI8" s="88"/>
      <c r="BJ8" s="88"/>
      <c r="BK8" s="88"/>
      <c r="BL8" s="88"/>
      <c r="BM8" s="88"/>
      <c r="BN8" s="88"/>
      <c r="BO8" s="88"/>
      <c r="BP8" s="88"/>
      <c r="BQ8" s="88"/>
      <c r="BR8" s="88"/>
      <c r="BS8" s="88"/>
      <c r="BT8" s="88"/>
      <c r="BU8" s="88"/>
      <c r="BV8" s="88"/>
      <c r="BW8" s="88"/>
      <c r="BX8" s="88"/>
      <c r="BY8" s="88"/>
      <c r="BZ8" s="88"/>
      <c r="CA8" s="88"/>
      <c r="CB8" s="88"/>
      <c r="CC8" s="88"/>
      <c r="CD8" s="88"/>
      <c r="CE8" s="88"/>
      <c r="CF8" s="88"/>
      <c r="CG8" s="88"/>
      <c r="CH8" s="88"/>
      <c r="CI8" s="88"/>
      <c r="CJ8" s="88"/>
      <c r="CK8" s="88"/>
      <c r="CL8" s="88"/>
      <c r="CM8" s="88"/>
      <c r="CN8" s="88"/>
      <c r="CO8" s="88"/>
      <c r="CP8" s="88"/>
      <c r="CQ8" s="88"/>
      <c r="CR8" s="88"/>
      <c r="CS8" s="88"/>
      <c r="CT8" s="88"/>
      <c r="CU8" s="88"/>
      <c r="CV8" s="88"/>
      <c r="CW8" s="88"/>
      <c r="CX8" s="88"/>
      <c r="CY8" s="88"/>
    </row>
    <row r="9" spans="1:103" x14ac:dyDescent="0.2">
      <c r="B9" s="79"/>
      <c r="C9" s="291"/>
      <c r="D9" s="291"/>
      <c r="E9" s="406" t="s">
        <v>560</v>
      </c>
      <c r="F9" s="93"/>
      <c r="G9" s="95"/>
      <c r="H9" s="95"/>
      <c r="I9" s="95"/>
      <c r="J9" s="95"/>
      <c r="K9" s="95"/>
      <c r="L9" s="95"/>
      <c r="M9" s="95"/>
      <c r="N9" s="95"/>
      <c r="O9" s="95"/>
      <c r="P9" s="95"/>
      <c r="Q9" s="95"/>
      <c r="R9" s="95"/>
      <c r="S9" s="95"/>
      <c r="T9" s="95"/>
      <c r="U9" s="95"/>
      <c r="V9" s="95"/>
      <c r="W9" s="95"/>
      <c r="X9" s="95"/>
      <c r="Y9" s="95"/>
      <c r="Z9" s="95"/>
      <c r="AA9" s="95"/>
      <c r="AB9" s="95"/>
      <c r="AC9" s="407"/>
      <c r="AD9" s="95"/>
      <c r="AE9" s="88"/>
      <c r="AF9" s="88"/>
      <c r="AG9" s="88"/>
      <c r="AH9" s="88"/>
      <c r="AI9" s="88"/>
      <c r="AJ9" s="88"/>
      <c r="AK9" s="88"/>
      <c r="AL9" s="88"/>
      <c r="AM9" s="88"/>
      <c r="AN9" s="88"/>
      <c r="AO9" s="88"/>
      <c r="AP9" s="88"/>
      <c r="AQ9" s="88"/>
      <c r="AR9" s="88"/>
      <c r="AS9" s="88"/>
      <c r="AT9" s="88"/>
      <c r="AU9" s="88"/>
      <c r="AV9" s="88"/>
      <c r="AW9" s="88"/>
      <c r="AX9" s="88"/>
      <c r="AY9" s="88"/>
      <c r="AZ9" s="88"/>
      <c r="BA9" s="88"/>
      <c r="BB9" s="88"/>
      <c r="BC9" s="88"/>
      <c r="BD9" s="88"/>
      <c r="BE9" s="88"/>
      <c r="BF9" s="88"/>
      <c r="BG9" s="88"/>
      <c r="BH9" s="88"/>
      <c r="BI9" s="88"/>
      <c r="BJ9" s="88"/>
      <c r="BK9" s="88"/>
      <c r="BL9" s="88"/>
      <c r="BM9" s="88"/>
      <c r="BN9" s="88"/>
      <c r="BO9" s="88"/>
      <c r="BP9" s="88"/>
      <c r="BQ9" s="88"/>
      <c r="BR9" s="88"/>
      <c r="BS9" s="88"/>
      <c r="BT9" s="88"/>
      <c r="BU9" s="88"/>
      <c r="BV9" s="88"/>
      <c r="BW9" s="88"/>
      <c r="BX9" s="88"/>
      <c r="BY9" s="88"/>
      <c r="BZ9" s="88"/>
      <c r="CA9" s="88"/>
      <c r="CB9" s="88"/>
      <c r="CC9" s="88"/>
      <c r="CD9" s="88"/>
      <c r="CE9" s="88"/>
      <c r="CF9" s="88"/>
      <c r="CG9" s="88"/>
      <c r="CH9" s="88"/>
      <c r="CI9" s="88"/>
      <c r="CJ9" s="88"/>
      <c r="CK9" s="88"/>
      <c r="CL9" s="88"/>
      <c r="CM9" s="88"/>
      <c r="CN9" s="88"/>
      <c r="CO9" s="88"/>
      <c r="CP9" s="88"/>
      <c r="CQ9" s="88"/>
      <c r="CR9" s="88"/>
      <c r="CS9" s="88"/>
      <c r="CT9" s="88"/>
      <c r="CU9" s="88"/>
      <c r="CV9" s="88"/>
      <c r="CW9" s="88"/>
      <c r="CX9" s="88"/>
      <c r="CY9" s="88"/>
    </row>
    <row r="10" spans="1:103" x14ac:dyDescent="0.2">
      <c r="A10" s="78" t="s">
        <v>75</v>
      </c>
      <c r="B10" s="79" t="s">
        <v>210</v>
      </c>
      <c r="C10" s="291"/>
      <c r="D10" s="291"/>
      <c r="E10" s="408">
        <v>0.75</v>
      </c>
      <c r="F10" s="93"/>
      <c r="G10" s="94">
        <f>SUM(I10+K10+M10+O10+Q10+S10+U10+W10+Y10+AA10+AC10)</f>
        <v>0</v>
      </c>
      <c r="H10" s="95"/>
      <c r="I10" s="92">
        <f>'Maturity Analysis'!I10</f>
        <v>0</v>
      </c>
      <c r="J10" s="409"/>
      <c r="K10" s="410">
        <f>'Maturity Analysis'!K10*0.75</f>
        <v>0</v>
      </c>
      <c r="L10" s="411"/>
      <c r="M10" s="410">
        <f>'Maturity Analysis'!M10*0.75</f>
        <v>0</v>
      </c>
      <c r="N10" s="411"/>
      <c r="O10" s="410">
        <f>'Maturity Analysis'!O10*0.75</f>
        <v>0</v>
      </c>
      <c r="P10" s="411"/>
      <c r="Q10" s="92">
        <f>'Maturity Analysis'!Q10</f>
        <v>0</v>
      </c>
      <c r="R10" s="411"/>
      <c r="S10" s="92">
        <f>'Maturity Analysis'!S10</f>
        <v>0</v>
      </c>
      <c r="T10" s="95"/>
      <c r="U10" s="92">
        <f>'Maturity Analysis'!U10</f>
        <v>0</v>
      </c>
      <c r="V10" s="95"/>
      <c r="W10" s="92">
        <f>'Maturity Analysis'!W10</f>
        <v>0</v>
      </c>
      <c r="X10" s="95"/>
      <c r="Y10" s="92">
        <f>'Maturity Analysis'!Y10</f>
        <v>0</v>
      </c>
      <c r="Z10" s="95"/>
      <c r="AA10" s="92">
        <f>'Maturity Analysis'!AA10</f>
        <v>0</v>
      </c>
      <c r="AB10" s="95"/>
      <c r="AC10" s="412">
        <f>'Maturity Analysis'!K10*0.25+'Maturity Analysis'!M10*0.25+'Maturity Analysis'!O10*0.25</f>
        <v>0</v>
      </c>
      <c r="AD10" s="95"/>
      <c r="AE10" s="88"/>
      <c r="AF10" s="88"/>
      <c r="AG10" s="88"/>
      <c r="AH10" s="88"/>
      <c r="AI10" s="88"/>
      <c r="AJ10" s="88"/>
      <c r="AK10" s="88"/>
      <c r="AL10" s="88"/>
      <c r="AM10" s="88"/>
      <c r="AN10" s="88"/>
      <c r="AO10" s="88"/>
      <c r="AP10" s="88"/>
      <c r="AQ10" s="88"/>
      <c r="AR10" s="88"/>
      <c r="AS10" s="88"/>
      <c r="AT10" s="88"/>
      <c r="AU10" s="88"/>
      <c r="AV10" s="88"/>
      <c r="AW10" s="88"/>
      <c r="AX10" s="88"/>
      <c r="AY10" s="88"/>
      <c r="AZ10" s="88"/>
      <c r="BA10" s="88"/>
      <c r="BB10" s="88"/>
      <c r="BC10" s="88"/>
      <c r="BD10" s="88"/>
      <c r="BE10" s="88"/>
      <c r="BF10" s="88"/>
      <c r="BG10" s="88"/>
      <c r="BH10" s="88"/>
      <c r="BI10" s="88"/>
      <c r="BJ10" s="88"/>
      <c r="BK10" s="88"/>
      <c r="BL10" s="88"/>
      <c r="BM10" s="88"/>
      <c r="BN10" s="88"/>
      <c r="BO10" s="88"/>
      <c r="BP10" s="88"/>
      <c r="BQ10" s="88"/>
      <c r="BR10" s="88"/>
      <c r="BS10" s="88"/>
      <c r="BT10" s="88"/>
      <c r="BU10" s="88"/>
      <c r="BV10" s="88"/>
      <c r="BW10" s="88"/>
      <c r="BX10" s="88"/>
      <c r="BY10" s="88"/>
      <c r="BZ10" s="88"/>
      <c r="CA10" s="88"/>
      <c r="CB10" s="88"/>
      <c r="CC10" s="88"/>
      <c r="CD10" s="88"/>
      <c r="CE10" s="88"/>
      <c r="CF10" s="88"/>
      <c r="CG10" s="88"/>
      <c r="CH10" s="88"/>
      <c r="CI10" s="88"/>
      <c r="CJ10" s="88"/>
      <c r="CK10" s="88"/>
      <c r="CL10" s="88"/>
      <c r="CM10" s="88"/>
      <c r="CN10" s="88"/>
      <c r="CO10" s="88"/>
      <c r="CP10" s="88"/>
      <c r="CQ10" s="88"/>
      <c r="CR10" s="88"/>
      <c r="CS10" s="88"/>
      <c r="CT10" s="88"/>
      <c r="CU10" s="88"/>
      <c r="CV10" s="88"/>
      <c r="CW10" s="88"/>
      <c r="CX10" s="88"/>
      <c r="CY10" s="88"/>
    </row>
    <row r="11" spans="1:103" x14ac:dyDescent="0.2">
      <c r="B11" s="79"/>
      <c r="C11" s="291"/>
      <c r="D11" s="291"/>
      <c r="E11" s="406"/>
      <c r="F11" s="93"/>
      <c r="G11" s="95"/>
      <c r="H11" s="95"/>
      <c r="I11" s="95"/>
      <c r="J11" s="95"/>
      <c r="K11" s="411"/>
      <c r="L11" s="411"/>
      <c r="M11" s="411"/>
      <c r="N11" s="411"/>
      <c r="O11" s="411"/>
      <c r="P11" s="411"/>
      <c r="Q11" s="411"/>
      <c r="R11" s="411"/>
      <c r="S11" s="411"/>
      <c r="T11" s="95"/>
      <c r="U11" s="95"/>
      <c r="V11" s="95"/>
      <c r="W11" s="95"/>
      <c r="X11" s="95"/>
      <c r="Y11" s="95"/>
      <c r="Z11" s="95"/>
      <c r="AA11" s="95"/>
      <c r="AB11" s="95"/>
      <c r="AC11" s="407"/>
      <c r="AD11" s="95"/>
      <c r="AE11" s="88"/>
      <c r="AF11" s="88"/>
      <c r="AG11" s="88"/>
      <c r="AH11" s="88"/>
      <c r="AI11" s="88"/>
      <c r="AJ11" s="88"/>
      <c r="AK11" s="88"/>
      <c r="AL11" s="88"/>
      <c r="AM11" s="88"/>
      <c r="AN11" s="88"/>
      <c r="AO11" s="88"/>
      <c r="AP11" s="88"/>
      <c r="AQ11" s="88"/>
      <c r="AR11" s="88"/>
      <c r="AS11" s="88"/>
      <c r="AT11" s="88"/>
      <c r="AU11" s="88"/>
      <c r="AV11" s="88"/>
      <c r="AW11" s="88"/>
      <c r="AX11" s="88"/>
      <c r="AY11" s="88"/>
      <c r="AZ11" s="88"/>
      <c r="BA11" s="88"/>
      <c r="BB11" s="88"/>
      <c r="BC11" s="88"/>
      <c r="BD11" s="88"/>
      <c r="BE11" s="88"/>
      <c r="BF11" s="88"/>
      <c r="BG11" s="88"/>
      <c r="BH11" s="88"/>
      <c r="BI11" s="88"/>
      <c r="BJ11" s="88"/>
      <c r="BK11" s="88"/>
      <c r="BL11" s="88"/>
      <c r="BM11" s="88"/>
      <c r="BN11" s="88"/>
      <c r="BO11" s="88"/>
      <c r="BP11" s="88"/>
      <c r="BQ11" s="88"/>
      <c r="BR11" s="88"/>
      <c r="BS11" s="88"/>
      <c r="BT11" s="88"/>
      <c r="BU11" s="88"/>
      <c r="BV11" s="88"/>
      <c r="BW11" s="88"/>
      <c r="BX11" s="88"/>
      <c r="BY11" s="88"/>
      <c r="BZ11" s="88"/>
      <c r="CA11" s="88"/>
      <c r="CB11" s="88"/>
      <c r="CC11" s="88"/>
      <c r="CD11" s="88"/>
      <c r="CE11" s="88"/>
      <c r="CF11" s="88"/>
      <c r="CG11" s="88"/>
      <c r="CH11" s="88"/>
      <c r="CI11" s="88"/>
      <c r="CJ11" s="88"/>
      <c r="CK11" s="88"/>
      <c r="CL11" s="88"/>
      <c r="CM11" s="88"/>
      <c r="CN11" s="88"/>
      <c r="CO11" s="88"/>
      <c r="CP11" s="88"/>
      <c r="CQ11" s="88"/>
      <c r="CR11" s="88"/>
      <c r="CS11" s="88"/>
      <c r="CT11" s="88"/>
      <c r="CU11" s="88"/>
      <c r="CV11" s="88"/>
      <c r="CW11" s="88"/>
      <c r="CX11" s="88"/>
      <c r="CY11" s="88"/>
    </row>
    <row r="12" spans="1:103" x14ac:dyDescent="0.2">
      <c r="A12" s="78" t="s">
        <v>76</v>
      </c>
      <c r="B12" s="79" t="s">
        <v>211</v>
      </c>
      <c r="C12" s="291"/>
      <c r="D12" s="291"/>
      <c r="E12" s="408"/>
      <c r="F12" s="93"/>
      <c r="G12" s="94">
        <f>SUM(I12+K12+M12+O12+Q12+S12+U12+W12+Y12+AA12+AC12)</f>
        <v>0</v>
      </c>
      <c r="H12" s="95"/>
      <c r="I12" s="92">
        <f>'Maturity Analysis'!I12</f>
        <v>0</v>
      </c>
      <c r="J12" s="96"/>
      <c r="K12" s="92">
        <f>'Maturity Analysis'!K12</f>
        <v>0</v>
      </c>
      <c r="L12" s="411"/>
      <c r="M12" s="92">
        <f>'Maturity Analysis'!M12</f>
        <v>0</v>
      </c>
      <c r="N12" s="411"/>
      <c r="O12" s="92">
        <f>'Maturity Analysis'!O12</f>
        <v>0</v>
      </c>
      <c r="P12" s="411"/>
      <c r="Q12" s="92">
        <f>'Maturity Analysis'!Q12</f>
        <v>0</v>
      </c>
      <c r="R12" s="411"/>
      <c r="S12" s="92">
        <f>'Maturity Analysis'!S12</f>
        <v>0</v>
      </c>
      <c r="T12" s="95"/>
      <c r="U12" s="92">
        <f>'Maturity Analysis'!U12</f>
        <v>0</v>
      </c>
      <c r="V12" s="95"/>
      <c r="W12" s="92">
        <f>'Maturity Analysis'!W12</f>
        <v>0</v>
      </c>
      <c r="X12" s="95"/>
      <c r="Y12" s="92">
        <f>'Maturity Analysis'!Y12</f>
        <v>0</v>
      </c>
      <c r="Z12" s="95"/>
      <c r="AA12" s="92">
        <f>'Maturity Analysis'!AA12</f>
        <v>0</v>
      </c>
      <c r="AB12" s="95"/>
      <c r="AC12" s="404"/>
      <c r="AD12" s="95"/>
      <c r="AE12" s="88"/>
      <c r="AF12" s="88"/>
      <c r="AG12" s="88"/>
      <c r="AH12" s="88"/>
      <c r="AI12" s="88"/>
      <c r="AJ12" s="88"/>
      <c r="AK12" s="88"/>
      <c r="AL12" s="88"/>
      <c r="AM12" s="88"/>
      <c r="AN12" s="88"/>
      <c r="AO12" s="88"/>
      <c r="AP12" s="88"/>
      <c r="AQ12" s="88"/>
      <c r="AR12" s="88"/>
      <c r="AS12" s="88"/>
      <c r="AT12" s="88"/>
      <c r="AU12" s="88"/>
      <c r="AV12" s="88"/>
      <c r="AW12" s="88"/>
      <c r="AX12" s="88"/>
      <c r="AY12" s="88"/>
      <c r="AZ12" s="88"/>
      <c r="BA12" s="88"/>
      <c r="BB12" s="88"/>
      <c r="BC12" s="88"/>
      <c r="BD12" s="88"/>
      <c r="BE12" s="88"/>
      <c r="BF12" s="88"/>
      <c r="BG12" s="88"/>
      <c r="BH12" s="88"/>
      <c r="BI12" s="88"/>
      <c r="BJ12" s="88"/>
      <c r="BK12" s="88"/>
      <c r="BL12" s="88"/>
      <c r="BM12" s="88"/>
      <c r="BN12" s="88"/>
      <c r="BO12" s="88"/>
      <c r="BP12" s="88"/>
      <c r="BQ12" s="88"/>
      <c r="BR12" s="88"/>
      <c r="BS12" s="88"/>
      <c r="BT12" s="88"/>
      <c r="BU12" s="88"/>
      <c r="BV12" s="88"/>
      <c r="BW12" s="88"/>
      <c r="BX12" s="88"/>
      <c r="BY12" s="88"/>
      <c r="BZ12" s="88"/>
      <c r="CA12" s="88"/>
      <c r="CB12" s="88"/>
      <c r="CC12" s="88"/>
      <c r="CD12" s="88"/>
      <c r="CE12" s="88"/>
      <c r="CF12" s="88"/>
      <c r="CG12" s="88"/>
      <c r="CH12" s="88"/>
      <c r="CI12" s="88"/>
      <c r="CJ12" s="88"/>
      <c r="CK12" s="88"/>
      <c r="CL12" s="88"/>
      <c r="CM12" s="88"/>
      <c r="CN12" s="88"/>
      <c r="CO12" s="88"/>
      <c r="CP12" s="88"/>
      <c r="CQ12" s="88"/>
      <c r="CR12" s="88"/>
      <c r="CS12" s="88"/>
      <c r="CT12" s="88"/>
      <c r="CU12" s="88"/>
      <c r="CV12" s="88"/>
      <c r="CW12" s="88"/>
      <c r="CX12" s="88"/>
      <c r="CY12" s="88"/>
    </row>
    <row r="13" spans="1:103" x14ac:dyDescent="0.2">
      <c r="B13" s="79"/>
      <c r="C13" s="291"/>
      <c r="D13" s="291"/>
      <c r="E13" s="406"/>
      <c r="F13" s="93"/>
      <c r="G13" s="95"/>
      <c r="H13" s="95"/>
      <c r="I13" s="95"/>
      <c r="J13" s="95"/>
      <c r="K13" s="411"/>
      <c r="L13" s="411"/>
      <c r="M13" s="411"/>
      <c r="N13" s="411"/>
      <c r="O13" s="411"/>
      <c r="P13" s="411"/>
      <c r="Q13" s="411"/>
      <c r="R13" s="411"/>
      <c r="S13" s="411"/>
      <c r="T13" s="95"/>
      <c r="U13" s="95"/>
      <c r="V13" s="95"/>
      <c r="W13" s="95"/>
      <c r="X13" s="95"/>
      <c r="Y13" s="95"/>
      <c r="Z13" s="95"/>
      <c r="AA13" s="95"/>
      <c r="AB13" s="95"/>
      <c r="AC13" s="407"/>
      <c r="AD13" s="95"/>
      <c r="AE13" s="88"/>
      <c r="AF13" s="88"/>
      <c r="AG13" s="88"/>
      <c r="AH13" s="88"/>
      <c r="AI13" s="88"/>
      <c r="AJ13" s="88"/>
      <c r="AK13" s="88"/>
      <c r="AL13" s="88"/>
      <c r="AM13" s="88"/>
      <c r="AN13" s="88"/>
      <c r="AO13" s="88"/>
      <c r="AP13" s="88"/>
      <c r="AQ13" s="88"/>
      <c r="AR13" s="88"/>
      <c r="AS13" s="88"/>
      <c r="AT13" s="88"/>
      <c r="AU13" s="88"/>
      <c r="AV13" s="88"/>
      <c r="AW13" s="88"/>
      <c r="AX13" s="88"/>
      <c r="AY13" s="88"/>
      <c r="AZ13" s="88"/>
      <c r="BA13" s="88"/>
      <c r="BB13" s="88"/>
      <c r="BC13" s="88"/>
      <c r="BD13" s="88"/>
      <c r="BE13" s="88"/>
      <c r="BF13" s="88"/>
      <c r="BG13" s="88"/>
      <c r="BH13" s="88"/>
      <c r="BI13" s="88"/>
      <c r="BJ13" s="88"/>
      <c r="BK13" s="88"/>
      <c r="BL13" s="88"/>
      <c r="BM13" s="88"/>
      <c r="BN13" s="88"/>
      <c r="BO13" s="88"/>
      <c r="BP13" s="88"/>
      <c r="BQ13" s="88"/>
      <c r="BR13" s="88"/>
      <c r="BS13" s="88"/>
      <c r="BT13" s="88"/>
      <c r="BU13" s="88"/>
      <c r="BV13" s="88"/>
      <c r="BW13" s="88"/>
      <c r="BX13" s="88"/>
      <c r="BY13" s="88"/>
      <c r="BZ13" s="88"/>
      <c r="CA13" s="88"/>
      <c r="CB13" s="88"/>
      <c r="CC13" s="88"/>
      <c r="CD13" s="88"/>
      <c r="CE13" s="88"/>
      <c r="CF13" s="88"/>
      <c r="CG13" s="88"/>
      <c r="CH13" s="88"/>
      <c r="CI13" s="88"/>
      <c r="CJ13" s="88"/>
      <c r="CK13" s="88"/>
      <c r="CL13" s="88"/>
      <c r="CM13" s="88"/>
      <c r="CN13" s="88"/>
      <c r="CO13" s="88"/>
      <c r="CP13" s="88"/>
      <c r="CQ13" s="88"/>
      <c r="CR13" s="88"/>
      <c r="CS13" s="88"/>
      <c r="CT13" s="88"/>
      <c r="CU13" s="88"/>
      <c r="CV13" s="88"/>
      <c r="CW13" s="88"/>
      <c r="CX13" s="88"/>
      <c r="CY13" s="88"/>
    </row>
    <row r="14" spans="1:103" x14ac:dyDescent="0.2">
      <c r="A14" s="78" t="s">
        <v>78</v>
      </c>
      <c r="B14" s="79" t="s">
        <v>213</v>
      </c>
      <c r="C14" s="291"/>
      <c r="D14" s="291"/>
      <c r="E14" s="408">
        <v>0.5</v>
      </c>
      <c r="F14" s="93"/>
      <c r="G14" s="94">
        <f>SUM(I14+K14+M14+O14+Q14+S14+U14+W14+Y14+AA14+AC14)</f>
        <v>0</v>
      </c>
      <c r="H14" s="95"/>
      <c r="I14" s="92">
        <f>'Maturity Analysis'!I14</f>
        <v>0</v>
      </c>
      <c r="J14" s="409"/>
      <c r="K14" s="410">
        <f>'Maturity Analysis'!K14*0.5</f>
        <v>0</v>
      </c>
      <c r="L14" s="411"/>
      <c r="M14" s="410">
        <f>'Maturity Analysis'!M14*0.5</f>
        <v>0</v>
      </c>
      <c r="N14" s="411"/>
      <c r="O14" s="410">
        <f>'Maturity Analysis'!O14*0.5</f>
        <v>0</v>
      </c>
      <c r="P14" s="411"/>
      <c r="Q14" s="92">
        <f>'Maturity Analysis'!Q14</f>
        <v>0</v>
      </c>
      <c r="R14" s="411"/>
      <c r="S14" s="92">
        <f>'Maturity Analysis'!S14</f>
        <v>0</v>
      </c>
      <c r="T14" s="95"/>
      <c r="U14" s="92">
        <f>'Maturity Analysis'!U14</f>
        <v>0</v>
      </c>
      <c r="V14" s="95"/>
      <c r="W14" s="92">
        <f>'Maturity Analysis'!W14</f>
        <v>0</v>
      </c>
      <c r="X14" s="95"/>
      <c r="Y14" s="92">
        <f>'Maturity Analysis'!Y14</f>
        <v>0</v>
      </c>
      <c r="Z14" s="95"/>
      <c r="AA14" s="92">
        <f>'Maturity Analysis'!AA14</f>
        <v>0</v>
      </c>
      <c r="AB14" s="95"/>
      <c r="AC14" s="412">
        <f>'Maturity Analysis'!K14*0.5+'Maturity Analysis'!M14*0.5+'Maturity Analysis'!O14*0.5</f>
        <v>0</v>
      </c>
      <c r="AD14" s="95"/>
      <c r="AE14" s="88"/>
      <c r="AF14" s="88"/>
      <c r="AG14" s="88"/>
      <c r="AH14" s="88"/>
      <c r="AI14" s="88"/>
      <c r="AJ14" s="88"/>
      <c r="AK14" s="88"/>
      <c r="AL14" s="88"/>
      <c r="AM14" s="88"/>
      <c r="AN14" s="88"/>
      <c r="AO14" s="88"/>
      <c r="AP14" s="88"/>
      <c r="AQ14" s="88"/>
      <c r="AR14" s="88"/>
      <c r="AS14" s="88"/>
      <c r="AT14" s="88"/>
      <c r="AU14" s="88"/>
      <c r="AV14" s="88"/>
      <c r="AW14" s="88"/>
      <c r="AX14" s="88"/>
      <c r="AY14" s="88"/>
      <c r="AZ14" s="88"/>
      <c r="BA14" s="88"/>
      <c r="BB14" s="88"/>
      <c r="BC14" s="88"/>
      <c r="BD14" s="88"/>
      <c r="BE14" s="88"/>
      <c r="BF14" s="88"/>
      <c r="BG14" s="88"/>
      <c r="BH14" s="88"/>
      <c r="BI14" s="88"/>
      <c r="BJ14" s="88"/>
      <c r="BK14" s="88"/>
      <c r="BL14" s="88"/>
      <c r="BM14" s="88"/>
      <c r="BN14" s="88"/>
      <c r="BO14" s="88"/>
      <c r="BP14" s="88"/>
      <c r="BQ14" s="88"/>
      <c r="BR14" s="88"/>
      <c r="BS14" s="88"/>
      <c r="BT14" s="88"/>
      <c r="BU14" s="88"/>
      <c r="BV14" s="88"/>
      <c r="BW14" s="88"/>
      <c r="BX14" s="88"/>
      <c r="BY14" s="88"/>
      <c r="BZ14" s="88"/>
      <c r="CA14" s="88"/>
      <c r="CB14" s="88"/>
      <c r="CC14" s="88"/>
      <c r="CD14" s="88"/>
      <c r="CE14" s="88"/>
      <c r="CF14" s="88"/>
      <c r="CG14" s="88"/>
      <c r="CH14" s="88"/>
      <c r="CI14" s="88"/>
      <c r="CJ14" s="88"/>
      <c r="CK14" s="88"/>
      <c r="CL14" s="88"/>
      <c r="CM14" s="88"/>
      <c r="CN14" s="88"/>
      <c r="CO14" s="88"/>
      <c r="CP14" s="88"/>
      <c r="CQ14" s="88"/>
      <c r="CR14" s="88"/>
      <c r="CS14" s="88"/>
      <c r="CT14" s="88"/>
      <c r="CU14" s="88"/>
      <c r="CV14" s="88"/>
      <c r="CW14" s="88"/>
      <c r="CX14" s="88"/>
      <c r="CY14" s="88"/>
    </row>
    <row r="15" spans="1:103" x14ac:dyDescent="0.2">
      <c r="B15" s="79"/>
      <c r="C15" s="291"/>
      <c r="D15" s="291"/>
      <c r="E15" s="413"/>
      <c r="F15" s="93"/>
      <c r="G15" s="99"/>
      <c r="H15" s="95"/>
      <c r="I15" s="409"/>
      <c r="J15" s="409"/>
      <c r="K15" s="414"/>
      <c r="L15" s="411"/>
      <c r="M15" s="414"/>
      <c r="N15" s="411"/>
      <c r="O15" s="414"/>
      <c r="P15" s="411"/>
      <c r="Q15" s="414"/>
      <c r="R15" s="411"/>
      <c r="S15" s="414"/>
      <c r="T15" s="95"/>
      <c r="U15" s="96"/>
      <c r="V15" s="95"/>
      <c r="W15" s="96"/>
      <c r="X15" s="95"/>
      <c r="Y15" s="96"/>
      <c r="Z15" s="95"/>
      <c r="AA15" s="96"/>
      <c r="AB15" s="95"/>
      <c r="AC15" s="415"/>
      <c r="AD15" s="95"/>
      <c r="AE15" s="88"/>
      <c r="AF15" s="88"/>
      <c r="AG15" s="88"/>
      <c r="AH15" s="88"/>
      <c r="AI15" s="88"/>
      <c r="AJ15" s="88"/>
      <c r="AK15" s="88"/>
      <c r="AL15" s="88"/>
      <c r="AM15" s="88"/>
      <c r="AN15" s="88"/>
      <c r="AO15" s="88"/>
      <c r="AP15" s="88"/>
      <c r="AQ15" s="88"/>
      <c r="AR15" s="88"/>
      <c r="AS15" s="88"/>
      <c r="AT15" s="88"/>
      <c r="AU15" s="88"/>
      <c r="AV15" s="88"/>
      <c r="AW15" s="88"/>
      <c r="AX15" s="88"/>
      <c r="AY15" s="88"/>
      <c r="AZ15" s="88"/>
      <c r="BA15" s="88"/>
      <c r="BB15" s="88"/>
      <c r="BC15" s="88"/>
      <c r="BD15" s="88"/>
      <c r="BE15" s="88"/>
      <c r="BF15" s="88"/>
      <c r="BG15" s="88"/>
      <c r="BH15" s="88"/>
      <c r="BI15" s="88"/>
      <c r="BJ15" s="88"/>
      <c r="BK15" s="88"/>
      <c r="BL15" s="88"/>
      <c r="BM15" s="88"/>
      <c r="BN15" s="88"/>
      <c r="BO15" s="88"/>
      <c r="BP15" s="88"/>
      <c r="BQ15" s="88"/>
      <c r="BR15" s="88"/>
      <c r="BS15" s="88"/>
      <c r="BT15" s="88"/>
      <c r="BU15" s="88"/>
      <c r="BV15" s="88"/>
      <c r="BW15" s="88"/>
      <c r="BX15" s="88"/>
      <c r="BY15" s="88"/>
      <c r="BZ15" s="88"/>
      <c r="CA15" s="88"/>
      <c r="CB15" s="88"/>
      <c r="CC15" s="88"/>
      <c r="CD15" s="88"/>
      <c r="CE15" s="88"/>
      <c r="CF15" s="88"/>
      <c r="CG15" s="88"/>
      <c r="CH15" s="88"/>
      <c r="CI15" s="88"/>
      <c r="CJ15" s="88"/>
      <c r="CK15" s="88"/>
      <c r="CL15" s="88"/>
      <c r="CM15" s="88"/>
      <c r="CN15" s="88"/>
      <c r="CO15" s="88"/>
      <c r="CP15" s="88"/>
      <c r="CQ15" s="88"/>
      <c r="CR15" s="88"/>
      <c r="CS15" s="88"/>
      <c r="CT15" s="88"/>
      <c r="CU15" s="88"/>
      <c r="CV15" s="88"/>
      <c r="CW15" s="88"/>
      <c r="CX15" s="88"/>
      <c r="CY15" s="88"/>
    </row>
    <row r="16" spans="1:103" x14ac:dyDescent="0.2">
      <c r="A16" s="78" t="s">
        <v>79</v>
      </c>
      <c r="B16" s="79" t="s">
        <v>561</v>
      </c>
      <c r="C16" s="291"/>
      <c r="D16" s="291"/>
      <c r="E16" s="408" t="s">
        <v>562</v>
      </c>
      <c r="F16" s="93"/>
      <c r="G16" s="94">
        <f>SUM(I16+K16+M16+O16+Q16+S16+U16+W16+Y16+AA16+AC16)</f>
        <v>0</v>
      </c>
      <c r="H16" s="95"/>
      <c r="I16" s="92">
        <f>'Maturity Analysis'!I16</f>
        <v>0</v>
      </c>
      <c r="J16" s="409"/>
      <c r="K16" s="410">
        <f>'Maturity Analysis'!K16*0.35</f>
        <v>0</v>
      </c>
      <c r="L16" s="411"/>
      <c r="M16" s="410">
        <f>'Maturity Analysis'!M16*0.35</f>
        <v>0</v>
      </c>
      <c r="N16" s="411"/>
      <c r="O16" s="410">
        <f>'Maturity Analysis'!O16*0.35</f>
        <v>0</v>
      </c>
      <c r="P16" s="411"/>
      <c r="Q16" s="92">
        <f>'Maturity Analysis'!Q16</f>
        <v>0</v>
      </c>
      <c r="R16" s="411"/>
      <c r="S16" s="92">
        <f>'Maturity Analysis'!S16</f>
        <v>0</v>
      </c>
      <c r="T16" s="95"/>
      <c r="U16" s="92">
        <f>'Maturity Analysis'!U16</f>
        <v>0</v>
      </c>
      <c r="V16" s="95"/>
      <c r="W16" s="92">
        <f>'Maturity Analysis'!W16</f>
        <v>0</v>
      </c>
      <c r="X16" s="95"/>
      <c r="Y16" s="92">
        <f>'Maturity Analysis'!Y16</f>
        <v>0</v>
      </c>
      <c r="Z16" s="95"/>
      <c r="AA16" s="92">
        <f>'Maturity Analysis'!AA16</f>
        <v>0</v>
      </c>
      <c r="AB16" s="95"/>
      <c r="AC16" s="412">
        <f>'Maturity Analysis'!K16*0.65+'Maturity Analysis'!M16*0.65+'Maturity Analysis'!O16*0.65</f>
        <v>0</v>
      </c>
      <c r="AD16" s="95"/>
      <c r="AE16" s="88"/>
      <c r="AF16" s="88"/>
      <c r="AG16" s="88"/>
      <c r="AH16" s="88"/>
      <c r="AI16" s="88"/>
      <c r="AJ16" s="88"/>
      <c r="AK16" s="88"/>
      <c r="AL16" s="88"/>
      <c r="AM16" s="88"/>
      <c r="AN16" s="88"/>
      <c r="AO16" s="88"/>
      <c r="AP16" s="88"/>
      <c r="AQ16" s="88"/>
      <c r="AR16" s="88"/>
      <c r="AS16" s="88"/>
      <c r="AT16" s="88"/>
      <c r="AU16" s="88"/>
      <c r="AV16" s="88"/>
      <c r="AW16" s="88"/>
      <c r="AX16" s="88"/>
      <c r="AY16" s="88"/>
      <c r="AZ16" s="88"/>
      <c r="BA16" s="88"/>
      <c r="BB16" s="88"/>
      <c r="BC16" s="88"/>
      <c r="BD16" s="88"/>
      <c r="BE16" s="88"/>
      <c r="BF16" s="88"/>
      <c r="BG16" s="88"/>
      <c r="BH16" s="88"/>
      <c r="BI16" s="88"/>
      <c r="BJ16" s="88"/>
      <c r="BK16" s="88"/>
      <c r="BL16" s="88"/>
      <c r="BM16" s="88"/>
      <c r="BN16" s="88"/>
      <c r="BO16" s="88"/>
      <c r="BP16" s="88"/>
      <c r="BQ16" s="88"/>
      <c r="BR16" s="88"/>
      <c r="BS16" s="88"/>
      <c r="BT16" s="88"/>
      <c r="BU16" s="88"/>
      <c r="BV16" s="88"/>
      <c r="BW16" s="88"/>
      <c r="BX16" s="88"/>
      <c r="BY16" s="88"/>
      <c r="BZ16" s="88"/>
      <c r="CA16" s="88"/>
      <c r="CB16" s="88"/>
      <c r="CC16" s="88"/>
      <c r="CD16" s="88"/>
      <c r="CE16" s="88"/>
      <c r="CF16" s="88"/>
      <c r="CG16" s="88"/>
      <c r="CH16" s="88"/>
      <c r="CI16" s="88"/>
      <c r="CJ16" s="88"/>
      <c r="CK16" s="88"/>
      <c r="CL16" s="88"/>
      <c r="CM16" s="88"/>
      <c r="CN16" s="88"/>
      <c r="CO16" s="88"/>
      <c r="CP16" s="88"/>
      <c r="CQ16" s="88"/>
      <c r="CR16" s="88"/>
      <c r="CS16" s="88"/>
      <c r="CT16" s="88"/>
      <c r="CU16" s="88"/>
      <c r="CV16" s="88"/>
      <c r="CW16" s="88"/>
      <c r="CX16" s="88"/>
      <c r="CY16" s="88"/>
    </row>
    <row r="17" spans="1:103" x14ac:dyDescent="0.2">
      <c r="B17" s="79"/>
      <c r="C17" s="291"/>
      <c r="D17" s="291"/>
      <c r="E17" s="413"/>
      <c r="F17" s="93"/>
      <c r="G17" s="95"/>
      <c r="H17" s="95"/>
      <c r="I17" s="416"/>
      <c r="J17" s="416"/>
      <c r="K17" s="411"/>
      <c r="L17" s="411"/>
      <c r="M17" s="411"/>
      <c r="N17" s="411"/>
      <c r="O17" s="411"/>
      <c r="P17" s="411"/>
      <c r="Q17" s="411"/>
      <c r="R17" s="411"/>
      <c r="S17" s="411"/>
      <c r="T17" s="95"/>
      <c r="U17" s="95"/>
      <c r="V17" s="95"/>
      <c r="W17" s="95"/>
      <c r="X17" s="95"/>
      <c r="Y17" s="95"/>
      <c r="Z17" s="95"/>
      <c r="AA17" s="95"/>
      <c r="AB17" s="95"/>
      <c r="AC17" s="407"/>
      <c r="AD17" s="95"/>
      <c r="AE17" s="88"/>
      <c r="AF17" s="88"/>
      <c r="AG17" s="88"/>
      <c r="AH17" s="88"/>
      <c r="AI17" s="88"/>
      <c r="AJ17" s="88"/>
      <c r="AK17" s="88"/>
      <c r="AL17" s="88"/>
      <c r="AM17" s="88"/>
      <c r="AN17" s="88"/>
      <c r="AO17" s="88"/>
      <c r="AP17" s="88"/>
      <c r="AQ17" s="88"/>
      <c r="AR17" s="88"/>
      <c r="AS17" s="88"/>
      <c r="AT17" s="88"/>
      <c r="AU17" s="88"/>
      <c r="AV17" s="88"/>
      <c r="AW17" s="88"/>
      <c r="AX17" s="88"/>
      <c r="AY17" s="88"/>
      <c r="AZ17" s="88"/>
      <c r="BA17" s="88"/>
      <c r="BB17" s="88"/>
      <c r="BC17" s="88"/>
      <c r="BD17" s="88"/>
      <c r="BE17" s="88"/>
      <c r="BF17" s="88"/>
      <c r="BG17" s="88"/>
      <c r="BH17" s="88"/>
      <c r="BI17" s="88"/>
      <c r="BJ17" s="88"/>
      <c r="BK17" s="88"/>
      <c r="BL17" s="88"/>
      <c r="BM17" s="88"/>
      <c r="BN17" s="88"/>
      <c r="BO17" s="88"/>
      <c r="BP17" s="88"/>
      <c r="BQ17" s="88"/>
      <c r="BR17" s="88"/>
      <c r="BS17" s="88"/>
      <c r="BT17" s="88"/>
      <c r="BU17" s="88"/>
      <c r="BV17" s="88"/>
      <c r="BW17" s="88"/>
      <c r="BX17" s="88"/>
      <c r="BY17" s="88"/>
      <c r="BZ17" s="88"/>
      <c r="CA17" s="88"/>
      <c r="CB17" s="88"/>
      <c r="CC17" s="88"/>
      <c r="CD17" s="88"/>
      <c r="CE17" s="88"/>
      <c r="CF17" s="88"/>
      <c r="CG17" s="88"/>
      <c r="CH17" s="88"/>
      <c r="CI17" s="88"/>
      <c r="CJ17" s="88"/>
      <c r="CK17" s="88"/>
      <c r="CL17" s="88"/>
      <c r="CM17" s="88"/>
      <c r="CN17" s="88"/>
      <c r="CO17" s="88"/>
      <c r="CP17" s="88"/>
      <c r="CQ17" s="88"/>
      <c r="CR17" s="88"/>
      <c r="CS17" s="88"/>
      <c r="CT17" s="88"/>
      <c r="CU17" s="88"/>
      <c r="CV17" s="88"/>
      <c r="CW17" s="88"/>
      <c r="CX17" s="88"/>
      <c r="CY17" s="88"/>
    </row>
    <row r="18" spans="1:103" x14ac:dyDescent="0.2">
      <c r="A18" s="78" t="s">
        <v>80</v>
      </c>
      <c r="B18" s="100" t="s">
        <v>66</v>
      </c>
      <c r="C18" s="291"/>
      <c r="D18" s="291"/>
      <c r="E18" s="408">
        <v>0.5</v>
      </c>
      <c r="F18" s="101"/>
      <c r="G18" s="94">
        <f>SUM(I18+K18+M18+O18+Q18+S18+U18+W18+Y18+AA18+AC18)</f>
        <v>0</v>
      </c>
      <c r="H18" s="95"/>
      <c r="I18" s="92">
        <f>'Maturity Analysis'!I18</f>
        <v>0</v>
      </c>
      <c r="J18" s="409"/>
      <c r="K18" s="410">
        <f>'Maturity Analysis'!K18*0.5</f>
        <v>0</v>
      </c>
      <c r="L18" s="411"/>
      <c r="M18" s="410">
        <f>'Maturity Analysis'!M18*0.5</f>
        <v>0</v>
      </c>
      <c r="N18" s="411"/>
      <c r="O18" s="410">
        <f>'Maturity Analysis'!O18*0.5</f>
        <v>0</v>
      </c>
      <c r="P18" s="411"/>
      <c r="Q18" s="92">
        <f>'Maturity Analysis'!Q18</f>
        <v>0</v>
      </c>
      <c r="R18" s="411"/>
      <c r="S18" s="92">
        <f>'Maturity Analysis'!S18</f>
        <v>0</v>
      </c>
      <c r="T18" s="95"/>
      <c r="U18" s="92">
        <f>'Maturity Analysis'!U18</f>
        <v>0</v>
      </c>
      <c r="V18" s="95"/>
      <c r="W18" s="92">
        <f>'Maturity Analysis'!W18</f>
        <v>0</v>
      </c>
      <c r="X18" s="95"/>
      <c r="Y18" s="92">
        <f>'Maturity Analysis'!Y18</f>
        <v>0</v>
      </c>
      <c r="Z18" s="95"/>
      <c r="AA18" s="92">
        <f>'Maturity Analysis'!AA18</f>
        <v>0</v>
      </c>
      <c r="AB18" s="95"/>
      <c r="AC18" s="412">
        <f>'Maturity Analysis'!K18*0.5+'Maturity Analysis'!M18*0.5+'Maturity Analysis'!O18*0.5</f>
        <v>0</v>
      </c>
      <c r="AD18" s="95"/>
      <c r="AE18" s="88"/>
      <c r="AF18" s="88"/>
      <c r="AG18" s="88"/>
      <c r="AH18" s="88"/>
      <c r="AI18" s="88"/>
      <c r="AJ18" s="88"/>
      <c r="AK18" s="88"/>
      <c r="AL18" s="88"/>
      <c r="AM18" s="88"/>
      <c r="AN18" s="88"/>
      <c r="AO18" s="88"/>
      <c r="AP18" s="88"/>
      <c r="AQ18" s="88"/>
      <c r="AR18" s="88"/>
      <c r="AS18" s="88"/>
      <c r="AT18" s="88"/>
      <c r="AU18" s="88"/>
      <c r="AV18" s="88"/>
      <c r="AW18" s="88"/>
      <c r="AX18" s="88"/>
      <c r="AY18" s="88"/>
      <c r="AZ18" s="88"/>
      <c r="BA18" s="88"/>
      <c r="BB18" s="88"/>
      <c r="BC18" s="88"/>
      <c r="BD18" s="88"/>
      <c r="BE18" s="88"/>
      <c r="BF18" s="88"/>
      <c r="BG18" s="88"/>
      <c r="BH18" s="88"/>
      <c r="BI18" s="88"/>
      <c r="BJ18" s="88"/>
      <c r="BK18" s="88"/>
      <c r="BL18" s="88"/>
      <c r="BM18" s="88"/>
      <c r="BN18" s="88"/>
      <c r="BO18" s="88"/>
      <c r="BP18" s="88"/>
      <c r="BQ18" s="88"/>
      <c r="BR18" s="88"/>
      <c r="BS18" s="88"/>
      <c r="BT18" s="88"/>
      <c r="BU18" s="88"/>
      <c r="BV18" s="88"/>
      <c r="BW18" s="88"/>
      <c r="BX18" s="88"/>
      <c r="BY18" s="88"/>
      <c r="BZ18" s="88"/>
      <c r="CA18" s="88"/>
      <c r="CB18" s="88"/>
      <c r="CC18" s="88"/>
      <c r="CD18" s="88"/>
      <c r="CE18" s="88"/>
      <c r="CF18" s="88"/>
      <c r="CG18" s="88"/>
      <c r="CH18" s="88"/>
      <c r="CI18" s="88"/>
      <c r="CJ18" s="88"/>
      <c r="CK18" s="88"/>
      <c r="CL18" s="88"/>
      <c r="CM18" s="88"/>
      <c r="CN18" s="88"/>
      <c r="CO18" s="88"/>
      <c r="CP18" s="88"/>
      <c r="CQ18" s="88"/>
      <c r="CR18" s="88"/>
      <c r="CS18" s="88"/>
      <c r="CT18" s="88"/>
      <c r="CU18" s="88"/>
      <c r="CV18" s="88"/>
      <c r="CW18" s="88"/>
      <c r="CX18" s="88"/>
      <c r="CY18" s="88"/>
    </row>
    <row r="19" spans="1:103" x14ac:dyDescent="0.2">
      <c r="B19" s="87"/>
      <c r="C19" s="291"/>
      <c r="D19" s="291"/>
      <c r="E19" s="417"/>
      <c r="F19" s="102"/>
      <c r="G19" s="95"/>
      <c r="H19" s="95"/>
      <c r="I19" s="95"/>
      <c r="J19" s="95"/>
      <c r="K19" s="95"/>
      <c r="L19" s="95"/>
      <c r="M19" s="95"/>
      <c r="N19" s="95"/>
      <c r="O19" s="95"/>
      <c r="P19" s="95"/>
      <c r="Q19" s="95"/>
      <c r="R19" s="95"/>
      <c r="S19" s="95"/>
      <c r="T19" s="95"/>
      <c r="U19" s="95"/>
      <c r="V19" s="95"/>
      <c r="W19" s="95"/>
      <c r="X19" s="95"/>
      <c r="Y19" s="95"/>
      <c r="Z19" s="95"/>
      <c r="AA19" s="95"/>
      <c r="AB19" s="95"/>
      <c r="AC19" s="407"/>
      <c r="AD19" s="95"/>
      <c r="AE19" s="88"/>
      <c r="AF19" s="88"/>
      <c r="AG19" s="88"/>
      <c r="AH19" s="88"/>
      <c r="AI19" s="88"/>
      <c r="AJ19" s="88"/>
      <c r="AK19" s="88"/>
      <c r="AL19" s="88"/>
      <c r="AM19" s="88"/>
      <c r="AN19" s="88"/>
      <c r="AO19" s="88"/>
      <c r="AP19" s="88"/>
      <c r="AQ19" s="88"/>
      <c r="AR19" s="88"/>
      <c r="AS19" s="88"/>
      <c r="AT19" s="88"/>
      <c r="AU19" s="88"/>
      <c r="AV19" s="88"/>
      <c r="AW19" s="88"/>
      <c r="AX19" s="88"/>
      <c r="AY19" s="88"/>
      <c r="AZ19" s="88"/>
      <c r="BA19" s="88"/>
      <c r="BB19" s="88"/>
      <c r="BC19" s="88"/>
      <c r="BD19" s="88"/>
      <c r="BE19" s="88"/>
      <c r="BF19" s="88"/>
      <c r="BG19" s="88"/>
      <c r="BH19" s="88"/>
      <c r="BI19" s="88"/>
      <c r="BJ19" s="88"/>
      <c r="BK19" s="88"/>
      <c r="BL19" s="88"/>
      <c r="BM19" s="88"/>
      <c r="BN19" s="88"/>
      <c r="BO19" s="88"/>
      <c r="BP19" s="88"/>
      <c r="BQ19" s="88"/>
      <c r="BR19" s="88"/>
      <c r="BS19" s="88"/>
      <c r="BT19" s="88"/>
      <c r="BU19" s="88"/>
      <c r="BV19" s="88"/>
      <c r="BW19" s="88"/>
      <c r="BX19" s="88"/>
      <c r="BY19" s="88"/>
      <c r="BZ19" s="88"/>
      <c r="CA19" s="88"/>
      <c r="CB19" s="88"/>
      <c r="CC19" s="88"/>
      <c r="CD19" s="88"/>
      <c r="CE19" s="88"/>
      <c r="CF19" s="88"/>
      <c r="CG19" s="88"/>
      <c r="CH19" s="88"/>
      <c r="CI19" s="88"/>
      <c r="CJ19" s="88"/>
      <c r="CK19" s="88"/>
      <c r="CL19" s="88"/>
      <c r="CM19" s="88"/>
      <c r="CN19" s="88"/>
      <c r="CO19" s="88"/>
      <c r="CP19" s="88"/>
      <c r="CQ19" s="88"/>
      <c r="CR19" s="88"/>
      <c r="CS19" s="88"/>
      <c r="CT19" s="88"/>
      <c r="CU19" s="88"/>
      <c r="CV19" s="88"/>
      <c r="CW19" s="88"/>
      <c r="CX19" s="88"/>
      <c r="CY19" s="88"/>
    </row>
    <row r="20" spans="1:103" x14ac:dyDescent="0.2">
      <c r="A20" s="75" t="s">
        <v>239</v>
      </c>
      <c r="B20" s="86" t="s">
        <v>215</v>
      </c>
      <c r="C20" s="291"/>
      <c r="D20" s="291"/>
      <c r="E20" s="93"/>
      <c r="F20" s="93"/>
      <c r="G20" s="94">
        <f>SUM(I20+K20+M20+O20+Q20+S20+U20+W20+Y20+AA20+AC20)</f>
        <v>0</v>
      </c>
      <c r="H20" s="95"/>
      <c r="I20" s="94">
        <f>SUM(I6+I8+I10+I12+I14+I16+I18)</f>
        <v>0</v>
      </c>
      <c r="J20" s="99"/>
      <c r="K20" s="94">
        <f>SUM(K6+K8+K10+K12+K14+K16+K18)</f>
        <v>0</v>
      </c>
      <c r="L20" s="95"/>
      <c r="M20" s="94">
        <f>SUM(M6+M8+M10+M12+M14+M16+M18)</f>
        <v>0</v>
      </c>
      <c r="N20" s="95"/>
      <c r="O20" s="94">
        <f>SUM(O6+O8+O10+O12+O14+O16+O18)</f>
        <v>0</v>
      </c>
      <c r="P20" s="95"/>
      <c r="Q20" s="94">
        <f>SUM(Q6+Q8+Q10+Q12+Q14+Q16+Q18)</f>
        <v>0</v>
      </c>
      <c r="R20" s="95"/>
      <c r="S20" s="94">
        <f>SUM(S6+S8+S10+S12+S14+S16+S18)</f>
        <v>0</v>
      </c>
      <c r="T20" s="95"/>
      <c r="U20" s="94">
        <f>SUM(U6+U8+U10+U12+U14+U16+U18)</f>
        <v>0</v>
      </c>
      <c r="V20" s="95"/>
      <c r="W20" s="94">
        <f>SUM(W6+W8+W10+W12+W14+W16+W18)</f>
        <v>0</v>
      </c>
      <c r="X20" s="95"/>
      <c r="Y20" s="94">
        <f>SUM(Y6+Y8+Y10+Y12+Y14+Y16+Y18)</f>
        <v>0</v>
      </c>
      <c r="Z20" s="95"/>
      <c r="AA20" s="94">
        <f>SUM(AA6+AA8+AA10+AA12+AA14+AA16+AA18)</f>
        <v>0</v>
      </c>
      <c r="AB20" s="95"/>
      <c r="AC20" s="418">
        <f>SUM(AC10+AC14+AC16+AC18)</f>
        <v>0</v>
      </c>
      <c r="AD20" s="95"/>
      <c r="AE20" s="88"/>
      <c r="AF20" s="88"/>
      <c r="AG20" s="88"/>
      <c r="AH20" s="88"/>
      <c r="AI20" s="88"/>
      <c r="AJ20" s="88"/>
      <c r="AK20" s="88"/>
      <c r="AL20" s="88"/>
      <c r="AM20" s="88"/>
      <c r="AN20" s="88"/>
      <c r="AO20" s="88"/>
      <c r="AP20" s="88"/>
      <c r="AQ20" s="88"/>
      <c r="AR20" s="88"/>
      <c r="AS20" s="88"/>
      <c r="AT20" s="88"/>
      <c r="AU20" s="88"/>
      <c r="AV20" s="88"/>
      <c r="AW20" s="88"/>
      <c r="AX20" s="88"/>
      <c r="AY20" s="88"/>
      <c r="AZ20" s="88"/>
      <c r="BA20" s="88"/>
      <c r="BB20" s="88"/>
      <c r="BC20" s="88"/>
      <c r="BD20" s="88"/>
      <c r="BE20" s="88"/>
      <c r="BF20" s="88"/>
      <c r="BG20" s="88"/>
      <c r="BH20" s="88"/>
      <c r="BI20" s="88"/>
      <c r="BJ20" s="88"/>
      <c r="BK20" s="88"/>
      <c r="BL20" s="88"/>
      <c r="BM20" s="88"/>
      <c r="BN20" s="88"/>
      <c r="BO20" s="88"/>
      <c r="BP20" s="88"/>
      <c r="BQ20" s="88"/>
      <c r="BR20" s="88"/>
      <c r="BS20" s="88"/>
      <c r="BT20" s="88"/>
      <c r="BU20" s="88"/>
      <c r="BV20" s="88"/>
      <c r="BW20" s="88"/>
      <c r="BX20" s="88"/>
      <c r="BY20" s="88"/>
      <c r="BZ20" s="88"/>
      <c r="CA20" s="88"/>
      <c r="CB20" s="88"/>
      <c r="CC20" s="88"/>
      <c r="CD20" s="88"/>
      <c r="CE20" s="88"/>
      <c r="CF20" s="88"/>
      <c r="CG20" s="88"/>
      <c r="CH20" s="88"/>
      <c r="CI20" s="88"/>
      <c r="CJ20" s="88"/>
      <c r="CK20" s="88"/>
      <c r="CL20" s="88"/>
      <c r="CM20" s="88"/>
      <c r="CN20" s="88"/>
      <c r="CO20" s="88"/>
      <c r="CP20" s="88"/>
      <c r="CQ20" s="88"/>
      <c r="CR20" s="88"/>
      <c r="CS20" s="88"/>
      <c r="CT20" s="88"/>
      <c r="CU20" s="88"/>
      <c r="CV20" s="88"/>
      <c r="CW20" s="88"/>
      <c r="CX20" s="88"/>
      <c r="CY20" s="88"/>
    </row>
    <row r="21" spans="1:103" x14ac:dyDescent="0.2">
      <c r="B21" s="87"/>
      <c r="C21" s="87"/>
      <c r="D21" s="87"/>
      <c r="E21" s="102"/>
      <c r="F21" s="102"/>
      <c r="G21" s="95"/>
      <c r="H21" s="95"/>
      <c r="I21" s="95"/>
      <c r="J21" s="95"/>
      <c r="K21" s="95"/>
      <c r="L21" s="95"/>
      <c r="M21" s="95"/>
      <c r="N21" s="95"/>
      <c r="O21" s="95"/>
      <c r="P21" s="95"/>
      <c r="Q21" s="95"/>
      <c r="R21" s="95"/>
      <c r="S21" s="95"/>
      <c r="T21" s="95"/>
      <c r="U21" s="95"/>
      <c r="V21" s="95"/>
      <c r="W21" s="95"/>
      <c r="X21" s="95"/>
      <c r="Y21" s="95"/>
      <c r="Z21" s="95"/>
      <c r="AA21" s="95"/>
      <c r="AB21" s="95"/>
      <c r="AC21" s="407"/>
      <c r="AD21" s="95"/>
      <c r="AE21" s="88"/>
      <c r="AF21" s="88"/>
      <c r="AG21" s="88"/>
      <c r="AH21" s="88"/>
      <c r="AI21" s="88"/>
      <c r="AJ21" s="88"/>
      <c r="AK21" s="88"/>
      <c r="AL21" s="88"/>
      <c r="AM21" s="88"/>
      <c r="AN21" s="88"/>
      <c r="AO21" s="88"/>
      <c r="AP21" s="88"/>
      <c r="AQ21" s="88"/>
      <c r="AR21" s="88"/>
      <c r="AS21" s="88"/>
      <c r="AT21" s="88"/>
      <c r="AU21" s="88"/>
      <c r="AV21" s="88"/>
      <c r="AW21" s="88"/>
      <c r="AX21" s="88"/>
      <c r="AY21" s="88"/>
      <c r="AZ21" s="88"/>
      <c r="BA21" s="88"/>
      <c r="BB21" s="88"/>
      <c r="BC21" s="88"/>
      <c r="BD21" s="88"/>
      <c r="BE21" s="88"/>
      <c r="BF21" s="88"/>
      <c r="BG21" s="88"/>
      <c r="BH21" s="88"/>
      <c r="BI21" s="88"/>
      <c r="BJ21" s="88"/>
      <c r="BK21" s="88"/>
      <c r="BL21" s="88"/>
      <c r="BM21" s="88"/>
      <c r="BN21" s="88"/>
      <c r="BO21" s="88"/>
      <c r="BP21" s="88"/>
      <c r="BQ21" s="88"/>
      <c r="BR21" s="88"/>
      <c r="BS21" s="88"/>
      <c r="BT21" s="88"/>
      <c r="BU21" s="88"/>
      <c r="BV21" s="88"/>
      <c r="BW21" s="88"/>
      <c r="BX21" s="88"/>
      <c r="BY21" s="88"/>
      <c r="BZ21" s="88"/>
      <c r="CA21" s="88"/>
      <c r="CB21" s="88"/>
      <c r="CC21" s="88"/>
      <c r="CD21" s="88"/>
      <c r="CE21" s="88"/>
      <c r="CF21" s="88"/>
      <c r="CG21" s="88"/>
      <c r="CH21" s="88"/>
      <c r="CI21" s="88"/>
      <c r="CJ21" s="88"/>
      <c r="CK21" s="88"/>
      <c r="CL21" s="88"/>
      <c r="CM21" s="88"/>
      <c r="CN21" s="88"/>
      <c r="CO21" s="88"/>
      <c r="CP21" s="88"/>
      <c r="CQ21" s="88"/>
      <c r="CR21" s="88"/>
      <c r="CS21" s="88"/>
      <c r="CT21" s="88"/>
      <c r="CU21" s="88"/>
      <c r="CV21" s="88"/>
      <c r="CW21" s="88"/>
      <c r="CX21" s="88"/>
      <c r="CY21" s="88"/>
    </row>
    <row r="22" spans="1:103" x14ac:dyDescent="0.2">
      <c r="B22" s="292" t="s">
        <v>216</v>
      </c>
      <c r="C22" s="103"/>
      <c r="D22" s="87"/>
      <c r="E22" s="102"/>
      <c r="F22" s="102"/>
      <c r="G22" s="95"/>
      <c r="H22" s="95"/>
      <c r="I22" s="95"/>
      <c r="J22" s="95"/>
      <c r="K22" s="95"/>
      <c r="L22" s="95"/>
      <c r="M22" s="95"/>
      <c r="N22" s="95"/>
      <c r="O22" s="95"/>
      <c r="P22" s="95"/>
      <c r="Q22" s="95"/>
      <c r="R22" s="95"/>
      <c r="S22" s="95"/>
      <c r="T22" s="95"/>
      <c r="U22" s="95"/>
      <c r="V22" s="95"/>
      <c r="W22" s="95"/>
      <c r="X22" s="95"/>
      <c r="Y22" s="95"/>
      <c r="Z22" s="95"/>
      <c r="AA22" s="95"/>
      <c r="AB22" s="95"/>
      <c r="AC22" s="95"/>
      <c r="AD22" s="95"/>
      <c r="AE22" s="88"/>
      <c r="AF22" s="88"/>
      <c r="AG22" s="88"/>
      <c r="AH22" s="88"/>
      <c r="AI22" s="88"/>
      <c r="AJ22" s="88"/>
      <c r="AK22" s="88"/>
      <c r="AL22" s="88"/>
      <c r="AM22" s="88"/>
      <c r="AN22" s="88"/>
      <c r="AO22" s="88"/>
      <c r="AP22" s="88"/>
      <c r="AQ22" s="88"/>
      <c r="AR22" s="88"/>
      <c r="AS22" s="88"/>
      <c r="AT22" s="88"/>
      <c r="AU22" s="88"/>
      <c r="AV22" s="88"/>
      <c r="AW22" s="88"/>
      <c r="AX22" s="88"/>
      <c r="AY22" s="88"/>
      <c r="AZ22" s="88"/>
      <c r="BA22" s="88"/>
      <c r="BB22" s="88"/>
      <c r="BC22" s="88"/>
      <c r="BD22" s="88"/>
      <c r="BE22" s="88"/>
      <c r="BF22" s="88"/>
      <c r="BG22" s="88"/>
      <c r="BH22" s="88"/>
      <c r="BI22" s="88"/>
      <c r="BJ22" s="88"/>
      <c r="BK22" s="88"/>
      <c r="BL22" s="88"/>
      <c r="BM22" s="88"/>
      <c r="BN22" s="88"/>
      <c r="BO22" s="88"/>
      <c r="BP22" s="88"/>
      <c r="BQ22" s="88"/>
      <c r="BR22" s="88"/>
      <c r="BS22" s="88"/>
      <c r="BT22" s="88"/>
      <c r="BU22" s="88"/>
      <c r="BV22" s="88"/>
      <c r="BW22" s="88"/>
      <c r="BX22" s="88"/>
      <c r="BY22" s="88"/>
      <c r="BZ22" s="88"/>
      <c r="CA22" s="88"/>
      <c r="CB22" s="88"/>
      <c r="CC22" s="88"/>
      <c r="CD22" s="88"/>
      <c r="CE22" s="88"/>
      <c r="CF22" s="88"/>
      <c r="CG22" s="88"/>
      <c r="CH22" s="88"/>
      <c r="CI22" s="88"/>
      <c r="CJ22" s="88"/>
      <c r="CK22" s="88"/>
      <c r="CL22" s="88"/>
      <c r="CM22" s="88"/>
      <c r="CN22" s="88"/>
      <c r="CO22" s="88"/>
      <c r="CP22" s="88"/>
      <c r="CQ22" s="88"/>
      <c r="CR22" s="88"/>
      <c r="CS22" s="88"/>
      <c r="CT22" s="88"/>
      <c r="CU22" s="88"/>
      <c r="CV22" s="88"/>
      <c r="CW22" s="88"/>
      <c r="CX22" s="88"/>
      <c r="CY22" s="88"/>
    </row>
    <row r="23" spans="1:103" x14ac:dyDescent="0.2">
      <c r="B23" s="91"/>
      <c r="C23" s="91"/>
      <c r="D23" s="91"/>
      <c r="E23" s="104"/>
      <c r="F23" s="104"/>
      <c r="G23" s="95"/>
      <c r="H23" s="95"/>
      <c r="I23" s="95"/>
      <c r="J23" s="95"/>
      <c r="K23" s="95"/>
      <c r="L23" s="95"/>
      <c r="M23" s="95"/>
      <c r="N23" s="95"/>
      <c r="O23" s="95"/>
      <c r="P23" s="95"/>
      <c r="Q23" s="95"/>
      <c r="R23" s="95"/>
      <c r="S23" s="95"/>
      <c r="T23" s="95"/>
      <c r="U23" s="95"/>
      <c r="V23" s="95"/>
      <c r="W23" s="95"/>
      <c r="X23" s="95"/>
      <c r="Y23" s="95"/>
      <c r="Z23" s="95"/>
      <c r="AA23" s="95"/>
      <c r="AB23" s="95"/>
      <c r="AC23" s="403" t="s">
        <v>557</v>
      </c>
      <c r="AD23" s="95"/>
      <c r="AE23" s="88"/>
      <c r="AF23" s="88"/>
      <c r="AG23" s="88"/>
      <c r="AH23" s="88"/>
      <c r="AI23" s="88"/>
      <c r="AJ23" s="88"/>
      <c r="AK23" s="88"/>
      <c r="AL23" s="88"/>
      <c r="AM23" s="88"/>
      <c r="AN23" s="88"/>
      <c r="AO23" s="88"/>
      <c r="AP23" s="88"/>
      <c r="AQ23" s="88"/>
      <c r="AR23" s="88"/>
      <c r="AS23" s="88"/>
      <c r="AT23" s="88"/>
      <c r="AU23" s="88"/>
      <c r="AV23" s="88"/>
      <c r="AW23" s="88"/>
      <c r="AX23" s="88"/>
      <c r="AY23" s="88"/>
      <c r="AZ23" s="88"/>
      <c r="BA23" s="88"/>
      <c r="BB23" s="88"/>
      <c r="BC23" s="88"/>
      <c r="BD23" s="88"/>
      <c r="BE23" s="88"/>
      <c r="BF23" s="88"/>
      <c r="BG23" s="88"/>
      <c r="BH23" s="88"/>
      <c r="BI23" s="88"/>
      <c r="BJ23" s="88"/>
      <c r="BK23" s="88"/>
      <c r="BL23" s="88"/>
      <c r="BM23" s="88"/>
      <c r="BN23" s="88"/>
      <c r="BO23" s="88"/>
      <c r="BP23" s="88"/>
      <c r="BQ23" s="88"/>
      <c r="BR23" s="88"/>
      <c r="BS23" s="88"/>
      <c r="BT23" s="88"/>
      <c r="BU23" s="88"/>
      <c r="BV23" s="88"/>
      <c r="BW23" s="88"/>
      <c r="BX23" s="88"/>
      <c r="BY23" s="88"/>
      <c r="BZ23" s="88"/>
      <c r="CA23" s="88"/>
      <c r="CB23" s="88"/>
      <c r="CC23" s="88"/>
      <c r="CD23" s="88"/>
      <c r="CE23" s="88"/>
      <c r="CF23" s="88"/>
      <c r="CG23" s="88"/>
      <c r="CH23" s="88"/>
      <c r="CI23" s="88"/>
      <c r="CJ23" s="88"/>
      <c r="CK23" s="88"/>
      <c r="CL23" s="88"/>
      <c r="CM23" s="88"/>
      <c r="CN23" s="88"/>
      <c r="CO23" s="88"/>
      <c r="CP23" s="88"/>
      <c r="CQ23" s="88"/>
      <c r="CR23" s="88"/>
      <c r="CS23" s="88"/>
      <c r="CT23" s="88"/>
      <c r="CU23" s="88"/>
      <c r="CV23" s="88"/>
      <c r="CW23" s="88"/>
      <c r="CX23" s="88"/>
      <c r="CY23" s="88"/>
    </row>
    <row r="24" spans="1:103" x14ac:dyDescent="0.2">
      <c r="A24" s="78" t="s">
        <v>443</v>
      </c>
      <c r="B24" s="91" t="s">
        <v>217</v>
      </c>
      <c r="C24" s="91"/>
      <c r="D24" s="91"/>
      <c r="E24" s="92"/>
      <c r="F24" s="104"/>
      <c r="G24" s="94">
        <f>SUM(I24+K24+M24+O24+Q24+S24+U24+W24+Y24+AA24)</f>
        <v>0</v>
      </c>
      <c r="H24" s="95"/>
      <c r="I24" s="92">
        <f>'Maturity Analysis'!I24</f>
        <v>0</v>
      </c>
      <c r="J24" s="96">
        <v>1361</v>
      </c>
      <c r="K24" s="92">
        <f>'Maturity Analysis'!K24</f>
        <v>0</v>
      </c>
      <c r="L24" s="95"/>
      <c r="M24" s="92">
        <f>'Maturity Analysis'!M24</f>
        <v>0</v>
      </c>
      <c r="N24" s="95"/>
      <c r="O24" s="92">
        <f>'Maturity Analysis'!O24</f>
        <v>0</v>
      </c>
      <c r="P24" s="95"/>
      <c r="Q24" s="92">
        <f>'Maturity Analysis'!Q24</f>
        <v>0</v>
      </c>
      <c r="R24" s="95"/>
      <c r="S24" s="92">
        <f>'Maturity Analysis'!S24</f>
        <v>0</v>
      </c>
      <c r="T24" s="95"/>
      <c r="U24" s="92">
        <f>'Maturity Analysis'!U24</f>
        <v>0</v>
      </c>
      <c r="V24" s="95"/>
      <c r="W24" s="92">
        <f>'Maturity Analysis'!W24</f>
        <v>0</v>
      </c>
      <c r="X24" s="95"/>
      <c r="Y24" s="92">
        <f>'Maturity Analysis'!Y24</f>
        <v>0</v>
      </c>
      <c r="Z24" s="95"/>
      <c r="AA24" s="92">
        <f>'Maturity Analysis'!AA24</f>
        <v>0</v>
      </c>
      <c r="AB24" s="95"/>
      <c r="AC24" s="403" t="s">
        <v>558</v>
      </c>
      <c r="AD24" s="95"/>
      <c r="AE24" s="88"/>
      <c r="AF24" s="88"/>
      <c r="AG24" s="88"/>
      <c r="AH24" s="88"/>
      <c r="AI24" s="88"/>
      <c r="AJ24" s="88"/>
      <c r="AK24" s="88"/>
      <c r="AL24" s="88"/>
      <c r="AM24" s="88"/>
      <c r="AN24" s="88"/>
      <c r="AO24" s="88"/>
      <c r="AP24" s="88"/>
      <c r="AQ24" s="88"/>
      <c r="AR24" s="88"/>
      <c r="AS24" s="88"/>
      <c r="AT24" s="88"/>
      <c r="AU24" s="88"/>
      <c r="AV24" s="88"/>
      <c r="AW24" s="88"/>
      <c r="AX24" s="88"/>
      <c r="AY24" s="88"/>
      <c r="AZ24" s="88"/>
      <c r="BA24" s="88"/>
      <c r="BB24" s="88"/>
      <c r="BC24" s="88"/>
      <c r="BD24" s="88"/>
      <c r="BE24" s="88"/>
      <c r="BF24" s="88"/>
      <c r="BG24" s="88"/>
      <c r="BH24" s="88"/>
      <c r="BI24" s="88"/>
      <c r="BJ24" s="88"/>
      <c r="BK24" s="88"/>
      <c r="BL24" s="88"/>
      <c r="BM24" s="88"/>
      <c r="BN24" s="88"/>
      <c r="BO24" s="88"/>
      <c r="BP24" s="88"/>
      <c r="BQ24" s="88"/>
      <c r="BR24" s="88"/>
      <c r="BS24" s="88"/>
      <c r="BT24" s="88"/>
      <c r="BU24" s="88"/>
      <c r="BV24" s="88"/>
      <c r="BW24" s="88"/>
      <c r="BX24" s="88"/>
      <c r="BY24" s="88"/>
      <c r="BZ24" s="88"/>
      <c r="CA24" s="88"/>
      <c r="CB24" s="88"/>
      <c r="CC24" s="88"/>
      <c r="CD24" s="88"/>
      <c r="CE24" s="88"/>
      <c r="CF24" s="88"/>
      <c r="CG24" s="88"/>
      <c r="CH24" s="88"/>
      <c r="CI24" s="88"/>
      <c r="CJ24" s="88"/>
      <c r="CK24" s="88"/>
      <c r="CL24" s="88"/>
      <c r="CM24" s="88"/>
      <c r="CN24" s="88"/>
      <c r="CO24" s="88"/>
      <c r="CP24" s="88"/>
      <c r="CQ24" s="88"/>
      <c r="CR24" s="88"/>
      <c r="CS24" s="88"/>
      <c r="CT24" s="88"/>
      <c r="CU24" s="88"/>
      <c r="CV24" s="88"/>
      <c r="CW24" s="88"/>
      <c r="CX24" s="88"/>
      <c r="CY24" s="88"/>
    </row>
    <row r="25" spans="1:103" x14ac:dyDescent="0.2">
      <c r="B25" s="79"/>
      <c r="C25" s="91"/>
      <c r="D25" s="91"/>
      <c r="E25" s="406"/>
      <c r="F25" s="93"/>
      <c r="G25" s="95"/>
      <c r="H25" s="95"/>
      <c r="I25" s="95"/>
      <c r="J25" s="95"/>
      <c r="K25" s="95"/>
      <c r="L25" s="95"/>
      <c r="M25" s="95"/>
      <c r="N25" s="95"/>
      <c r="O25" s="95"/>
      <c r="P25" s="95"/>
      <c r="Q25" s="95"/>
      <c r="R25" s="95"/>
      <c r="S25" s="95"/>
      <c r="T25" s="95"/>
      <c r="U25" s="95"/>
      <c r="V25" s="95"/>
      <c r="W25" s="95"/>
      <c r="X25" s="95"/>
      <c r="Y25" s="95"/>
      <c r="Z25" s="95"/>
      <c r="AA25" s="95"/>
      <c r="AB25" s="95"/>
      <c r="AC25" s="95"/>
      <c r="AD25" s="95"/>
      <c r="AE25" s="88"/>
      <c r="AF25" s="88"/>
      <c r="AG25" s="88"/>
      <c r="AH25" s="88"/>
      <c r="AI25" s="88"/>
      <c r="AJ25" s="88"/>
      <c r="AK25" s="88"/>
      <c r="AL25" s="88"/>
      <c r="AM25" s="88"/>
      <c r="AN25" s="88"/>
      <c r="AO25" s="88"/>
      <c r="AP25" s="88"/>
      <c r="AQ25" s="88"/>
      <c r="AR25" s="88"/>
      <c r="AS25" s="88"/>
      <c r="AT25" s="88"/>
      <c r="AU25" s="88"/>
      <c r="AV25" s="88"/>
      <c r="AW25" s="88"/>
      <c r="AX25" s="88"/>
      <c r="AY25" s="88"/>
      <c r="AZ25" s="88"/>
      <c r="BA25" s="88"/>
      <c r="BB25" s="88"/>
      <c r="BC25" s="88"/>
      <c r="BD25" s="88"/>
      <c r="BE25" s="88"/>
      <c r="BF25" s="88"/>
      <c r="BG25" s="88"/>
      <c r="BH25" s="88"/>
      <c r="BI25" s="88"/>
      <c r="BJ25" s="88"/>
      <c r="BK25" s="88"/>
      <c r="BL25" s="88"/>
      <c r="BM25" s="88"/>
      <c r="BN25" s="88"/>
      <c r="BO25" s="88"/>
      <c r="BP25" s="88"/>
      <c r="BQ25" s="88"/>
      <c r="BR25" s="88"/>
      <c r="BS25" s="88"/>
      <c r="BT25" s="88"/>
      <c r="BU25" s="88"/>
      <c r="BV25" s="88"/>
      <c r="BW25" s="88"/>
      <c r="BX25" s="88"/>
      <c r="BY25" s="88"/>
      <c r="BZ25" s="88"/>
      <c r="CA25" s="88"/>
      <c r="CB25" s="88"/>
      <c r="CC25" s="88"/>
      <c r="CD25" s="88"/>
      <c r="CE25" s="88"/>
      <c r="CF25" s="88"/>
      <c r="CG25" s="88"/>
      <c r="CH25" s="88"/>
      <c r="CI25" s="88"/>
      <c r="CJ25" s="88"/>
      <c r="CK25" s="88"/>
      <c r="CL25" s="88"/>
      <c r="CM25" s="88"/>
      <c r="CN25" s="88"/>
      <c r="CO25" s="88"/>
      <c r="CP25" s="88"/>
      <c r="CQ25" s="88"/>
      <c r="CR25" s="88"/>
      <c r="CS25" s="88"/>
      <c r="CT25" s="88"/>
      <c r="CU25" s="88"/>
      <c r="CV25" s="88"/>
      <c r="CW25" s="88"/>
      <c r="CX25" s="88"/>
      <c r="CY25" s="88"/>
    </row>
    <row r="26" spans="1:103" x14ac:dyDescent="0.2">
      <c r="A26" s="78" t="s">
        <v>444</v>
      </c>
      <c r="B26" s="91" t="s">
        <v>218</v>
      </c>
      <c r="C26" s="91"/>
      <c r="D26" s="91"/>
      <c r="E26" s="406" t="s">
        <v>563</v>
      </c>
      <c r="F26" s="104"/>
      <c r="G26" s="95"/>
      <c r="H26" s="95"/>
      <c r="I26" s="95"/>
      <c r="J26" s="95"/>
      <c r="K26" s="95"/>
      <c r="L26" s="95"/>
      <c r="M26" s="95"/>
      <c r="N26" s="95"/>
      <c r="O26" s="95"/>
      <c r="P26" s="95"/>
      <c r="Q26" s="95"/>
      <c r="R26" s="95"/>
      <c r="S26" s="95"/>
      <c r="T26" s="95"/>
      <c r="U26" s="95"/>
      <c r="V26" s="95"/>
      <c r="W26" s="95"/>
      <c r="X26" s="95"/>
      <c r="Y26" s="95"/>
      <c r="Z26" s="95"/>
      <c r="AA26" s="95"/>
      <c r="AB26" s="95"/>
      <c r="AC26" s="95"/>
      <c r="AD26" s="95"/>
      <c r="AE26" s="88"/>
      <c r="AF26" s="88"/>
      <c r="AG26" s="88"/>
      <c r="AH26" s="88"/>
      <c r="AI26" s="88"/>
      <c r="AJ26" s="88"/>
      <c r="AK26" s="88"/>
      <c r="AL26" s="88"/>
      <c r="AM26" s="88"/>
      <c r="AN26" s="88"/>
      <c r="AO26" s="88"/>
      <c r="AP26" s="88"/>
      <c r="AQ26" s="88"/>
      <c r="AR26" s="88"/>
      <c r="AS26" s="88"/>
      <c r="AT26" s="88"/>
      <c r="AU26" s="88"/>
      <c r="AV26" s="88"/>
      <c r="AW26" s="88"/>
      <c r="AX26" s="88"/>
      <c r="AY26" s="88"/>
      <c r="AZ26" s="88"/>
      <c r="BA26" s="88"/>
      <c r="BB26" s="88"/>
      <c r="BC26" s="88"/>
      <c r="BD26" s="88"/>
      <c r="BE26" s="88"/>
      <c r="BF26" s="88"/>
      <c r="BG26" s="88"/>
      <c r="BH26" s="88"/>
      <c r="BI26" s="88"/>
      <c r="BJ26" s="88"/>
      <c r="BK26" s="88"/>
      <c r="BL26" s="88"/>
      <c r="BM26" s="88"/>
      <c r="BN26" s="88"/>
      <c r="BO26" s="88"/>
      <c r="BP26" s="88"/>
      <c r="BQ26" s="88"/>
      <c r="BR26" s="88"/>
      <c r="BS26" s="88"/>
      <c r="BT26" s="88"/>
      <c r="BU26" s="88"/>
      <c r="BV26" s="88"/>
      <c r="BW26" s="88"/>
      <c r="BX26" s="88"/>
      <c r="BY26" s="88"/>
      <c r="BZ26" s="88"/>
      <c r="CA26" s="88"/>
      <c r="CB26" s="88"/>
      <c r="CC26" s="88"/>
      <c r="CD26" s="88"/>
      <c r="CE26" s="88"/>
      <c r="CF26" s="88"/>
      <c r="CG26" s="88"/>
      <c r="CH26" s="88"/>
      <c r="CI26" s="88"/>
      <c r="CJ26" s="88"/>
      <c r="CK26" s="88"/>
      <c r="CL26" s="88"/>
      <c r="CM26" s="88"/>
      <c r="CN26" s="88"/>
      <c r="CO26" s="88"/>
      <c r="CP26" s="88"/>
      <c r="CQ26" s="88"/>
      <c r="CR26" s="88"/>
      <c r="CS26" s="88"/>
      <c r="CT26" s="88"/>
      <c r="CU26" s="88"/>
      <c r="CV26" s="88"/>
      <c r="CW26" s="88"/>
      <c r="CX26" s="88"/>
      <c r="CY26" s="88"/>
    </row>
    <row r="27" spans="1:103" x14ac:dyDescent="0.2">
      <c r="B27" s="79" t="s">
        <v>219</v>
      </c>
      <c r="C27" s="91"/>
      <c r="D27" s="91"/>
      <c r="E27" s="408">
        <v>0.9</v>
      </c>
      <c r="F27" s="93"/>
      <c r="G27" s="94">
        <f>SUM(I27+K27+M27+O27+Q27+S27+U27+W27+Y27+AA27+AC27)</f>
        <v>0</v>
      </c>
      <c r="H27" s="95"/>
      <c r="I27" s="92">
        <f>'Maturity Analysis'!I27</f>
        <v>0</v>
      </c>
      <c r="J27" s="414"/>
      <c r="K27" s="410">
        <v>0</v>
      </c>
      <c r="L27" s="411"/>
      <c r="M27" s="410">
        <f>'Maturity Analysis'!K27+'Maturity Analysis'!M27+(SUM('Maturity Analysis'!O27:AA27)*0.9)</f>
        <v>0</v>
      </c>
      <c r="N27" s="411"/>
      <c r="O27" s="410">
        <v>0</v>
      </c>
      <c r="P27" s="411"/>
      <c r="Q27" s="410">
        <v>0</v>
      </c>
      <c r="R27" s="95"/>
      <c r="S27" s="410">
        <v>0</v>
      </c>
      <c r="T27" s="95"/>
      <c r="U27" s="410">
        <v>0</v>
      </c>
      <c r="V27" s="95"/>
      <c r="W27" s="410">
        <v>0</v>
      </c>
      <c r="X27" s="95"/>
      <c r="Y27" s="410">
        <v>0</v>
      </c>
      <c r="Z27" s="95"/>
      <c r="AA27" s="410">
        <v>0</v>
      </c>
      <c r="AB27" s="95"/>
      <c r="AC27" s="412">
        <f>SUM('Maturity Analysis'!O27:AA27)*0.1</f>
        <v>0</v>
      </c>
      <c r="AD27" s="95"/>
      <c r="AE27" s="88"/>
      <c r="AF27" s="88"/>
      <c r="AG27" s="88"/>
      <c r="AH27" s="88"/>
      <c r="AI27" s="88"/>
      <c r="AJ27" s="88"/>
      <c r="AK27" s="88"/>
      <c r="AL27" s="88"/>
      <c r="AM27" s="88"/>
      <c r="AN27" s="88"/>
      <c r="AO27" s="88"/>
      <c r="AP27" s="88"/>
      <c r="AQ27" s="88"/>
      <c r="AR27" s="88"/>
      <c r="AS27" s="88"/>
      <c r="AT27" s="88"/>
      <c r="AU27" s="88"/>
      <c r="AV27" s="88"/>
      <c r="AW27" s="88"/>
      <c r="AX27" s="88"/>
      <c r="AY27" s="88"/>
      <c r="AZ27" s="88"/>
      <c r="BA27" s="88"/>
      <c r="BB27" s="88"/>
      <c r="BC27" s="88"/>
      <c r="BD27" s="88"/>
      <c r="BE27" s="88"/>
      <c r="BF27" s="88"/>
      <c r="BG27" s="88"/>
      <c r="BH27" s="88"/>
      <c r="BI27" s="88"/>
      <c r="BJ27" s="88"/>
      <c r="BK27" s="88"/>
      <c r="BL27" s="88"/>
      <c r="BM27" s="88"/>
      <c r="BN27" s="88"/>
      <c r="BO27" s="88"/>
      <c r="BP27" s="88"/>
      <c r="BQ27" s="88"/>
      <c r="BR27" s="88"/>
      <c r="BS27" s="88"/>
      <c r="BT27" s="88"/>
      <c r="BU27" s="88"/>
      <c r="BV27" s="88"/>
      <c r="BW27" s="88"/>
      <c r="BX27" s="88"/>
      <c r="BY27" s="88"/>
      <c r="BZ27" s="88"/>
      <c r="CA27" s="88"/>
      <c r="CB27" s="88"/>
      <c r="CC27" s="88"/>
      <c r="CD27" s="88"/>
      <c r="CE27" s="88"/>
      <c r="CF27" s="88"/>
      <c r="CG27" s="88"/>
      <c r="CH27" s="88"/>
      <c r="CI27" s="88"/>
      <c r="CJ27" s="88"/>
      <c r="CK27" s="88"/>
      <c r="CL27" s="88"/>
      <c r="CM27" s="88"/>
      <c r="CN27" s="88"/>
      <c r="CO27" s="88"/>
      <c r="CP27" s="88"/>
      <c r="CQ27" s="88"/>
      <c r="CR27" s="88"/>
      <c r="CS27" s="88"/>
      <c r="CT27" s="88"/>
      <c r="CU27" s="88"/>
      <c r="CV27" s="88"/>
      <c r="CW27" s="88"/>
      <c r="CX27" s="88"/>
      <c r="CY27" s="88"/>
    </row>
    <row r="28" spans="1:103" x14ac:dyDescent="0.2">
      <c r="B28" s="79"/>
      <c r="C28" s="91"/>
      <c r="D28" s="91"/>
      <c r="E28" s="408"/>
      <c r="F28" s="93"/>
      <c r="G28" s="95"/>
      <c r="H28" s="95"/>
      <c r="I28" s="416"/>
      <c r="J28" s="411"/>
      <c r="K28" s="411"/>
      <c r="L28" s="411"/>
      <c r="M28" s="411"/>
      <c r="N28" s="411"/>
      <c r="O28" s="411"/>
      <c r="P28" s="411"/>
      <c r="Q28" s="411"/>
      <c r="R28" s="95"/>
      <c r="S28" s="95"/>
      <c r="T28" s="95"/>
      <c r="U28" s="95"/>
      <c r="V28" s="95"/>
      <c r="W28" s="95"/>
      <c r="X28" s="95"/>
      <c r="Y28" s="95"/>
      <c r="Z28" s="95"/>
      <c r="AA28" s="95"/>
      <c r="AB28" s="95"/>
      <c r="AC28" s="407"/>
      <c r="AD28" s="95"/>
      <c r="AE28" s="88"/>
      <c r="AF28" s="88"/>
      <c r="AG28" s="88"/>
      <c r="AH28" s="88"/>
      <c r="AI28" s="88"/>
      <c r="AJ28" s="88"/>
      <c r="AK28" s="88"/>
      <c r="AL28" s="88"/>
      <c r="AM28" s="88"/>
      <c r="AN28" s="88"/>
      <c r="AO28" s="88"/>
      <c r="AP28" s="88"/>
      <c r="AQ28" s="88"/>
      <c r="AR28" s="88"/>
      <c r="AS28" s="88"/>
      <c r="AT28" s="88"/>
      <c r="AU28" s="88"/>
      <c r="AV28" s="88"/>
      <c r="AW28" s="88"/>
      <c r="AX28" s="88"/>
      <c r="AY28" s="88"/>
      <c r="AZ28" s="88"/>
      <c r="BA28" s="88"/>
      <c r="BB28" s="88"/>
      <c r="BC28" s="88"/>
      <c r="BD28" s="88"/>
      <c r="BE28" s="88"/>
      <c r="BF28" s="88"/>
      <c r="BG28" s="88"/>
      <c r="BH28" s="88"/>
      <c r="BI28" s="88"/>
      <c r="BJ28" s="88"/>
      <c r="BK28" s="88"/>
      <c r="BL28" s="88"/>
      <c r="BM28" s="88"/>
      <c r="BN28" s="88"/>
      <c r="BO28" s="88"/>
      <c r="BP28" s="88"/>
      <c r="BQ28" s="88"/>
      <c r="BR28" s="88"/>
      <c r="BS28" s="88"/>
      <c r="BT28" s="88"/>
      <c r="BU28" s="88"/>
      <c r="BV28" s="88"/>
      <c r="BW28" s="88"/>
      <c r="BX28" s="88"/>
      <c r="BY28" s="88"/>
      <c r="BZ28" s="88"/>
      <c r="CA28" s="88"/>
      <c r="CB28" s="88"/>
      <c r="CC28" s="88"/>
      <c r="CD28" s="88"/>
      <c r="CE28" s="88"/>
      <c r="CF28" s="88"/>
      <c r="CG28" s="88"/>
      <c r="CH28" s="88"/>
      <c r="CI28" s="88"/>
      <c r="CJ28" s="88"/>
      <c r="CK28" s="88"/>
      <c r="CL28" s="88"/>
      <c r="CM28" s="88"/>
      <c r="CN28" s="88"/>
      <c r="CO28" s="88"/>
      <c r="CP28" s="88"/>
      <c r="CQ28" s="88"/>
      <c r="CR28" s="88"/>
      <c r="CS28" s="88"/>
      <c r="CT28" s="88"/>
      <c r="CU28" s="88"/>
      <c r="CV28" s="88"/>
      <c r="CW28" s="88"/>
      <c r="CX28" s="88"/>
      <c r="CY28" s="88"/>
    </row>
    <row r="29" spans="1:103" ht="24" x14ac:dyDescent="0.2">
      <c r="A29" s="78" t="s">
        <v>445</v>
      </c>
      <c r="B29" s="105" t="s">
        <v>220</v>
      </c>
      <c r="C29" s="91"/>
      <c r="D29" s="91"/>
      <c r="E29" s="408">
        <v>0.9</v>
      </c>
      <c r="F29" s="106"/>
      <c r="G29" s="94">
        <f>SUM(I29+K29+M29+O29+Q29+S29+U29+W29+Y29+AA29+AC29)</f>
        <v>0</v>
      </c>
      <c r="H29" s="95"/>
      <c r="I29" s="92">
        <f>'Maturity Analysis'!I29</f>
        <v>0</v>
      </c>
      <c r="J29" s="414"/>
      <c r="K29" s="410">
        <v>0</v>
      </c>
      <c r="L29" s="411"/>
      <c r="M29" s="410">
        <f>'Maturity Analysis'!K29+'Maturity Analysis'!M29+(SUM('Maturity Analysis'!O29:AA29)*0.9)</f>
        <v>0</v>
      </c>
      <c r="N29" s="411"/>
      <c r="O29" s="410">
        <v>0</v>
      </c>
      <c r="P29" s="411"/>
      <c r="Q29" s="410">
        <v>0</v>
      </c>
      <c r="R29" s="95"/>
      <c r="S29" s="410">
        <v>0</v>
      </c>
      <c r="T29" s="95"/>
      <c r="U29" s="410">
        <v>0</v>
      </c>
      <c r="V29" s="95"/>
      <c r="W29" s="410">
        <v>0</v>
      </c>
      <c r="X29" s="95"/>
      <c r="Y29" s="410">
        <v>0</v>
      </c>
      <c r="Z29" s="95"/>
      <c r="AA29" s="410">
        <v>0</v>
      </c>
      <c r="AB29" s="95"/>
      <c r="AC29" s="412">
        <f>SUM('Maturity Analysis'!O29:AA29)*0.1</f>
        <v>0</v>
      </c>
      <c r="AD29" s="95"/>
      <c r="AE29" s="88"/>
      <c r="AF29" s="88"/>
      <c r="AG29" s="88"/>
      <c r="AH29" s="88"/>
      <c r="AI29" s="88"/>
      <c r="AJ29" s="88"/>
      <c r="AK29" s="88"/>
      <c r="AL29" s="88"/>
      <c r="AM29" s="88"/>
      <c r="AN29" s="88"/>
      <c r="AO29" s="88"/>
      <c r="AP29" s="88"/>
      <c r="AQ29" s="88"/>
      <c r="AR29" s="88"/>
      <c r="AS29" s="88"/>
      <c r="AT29" s="88"/>
      <c r="AU29" s="88"/>
      <c r="AV29" s="88"/>
      <c r="AW29" s="88"/>
      <c r="AX29" s="88"/>
      <c r="AY29" s="88"/>
      <c r="AZ29" s="88"/>
      <c r="BA29" s="88"/>
      <c r="BB29" s="88"/>
      <c r="BC29" s="88"/>
      <c r="BD29" s="88"/>
      <c r="BE29" s="88"/>
      <c r="BF29" s="88"/>
      <c r="BG29" s="88"/>
      <c r="BH29" s="88"/>
      <c r="BI29" s="88"/>
      <c r="BJ29" s="88"/>
      <c r="BK29" s="88"/>
      <c r="BL29" s="88"/>
      <c r="BM29" s="88"/>
      <c r="BN29" s="88"/>
      <c r="BO29" s="88"/>
      <c r="BP29" s="88"/>
      <c r="BQ29" s="88"/>
      <c r="BR29" s="88"/>
      <c r="BS29" s="88"/>
      <c r="BT29" s="88"/>
      <c r="BU29" s="88"/>
      <c r="BV29" s="88"/>
      <c r="BW29" s="88"/>
      <c r="BX29" s="88"/>
      <c r="BY29" s="88"/>
      <c r="BZ29" s="88"/>
      <c r="CA29" s="88"/>
      <c r="CB29" s="88"/>
      <c r="CC29" s="88"/>
      <c r="CD29" s="88"/>
      <c r="CE29" s="88"/>
      <c r="CF29" s="88"/>
      <c r="CG29" s="88"/>
      <c r="CH29" s="88"/>
      <c r="CI29" s="88"/>
      <c r="CJ29" s="88"/>
      <c r="CK29" s="88"/>
      <c r="CL29" s="88"/>
      <c r="CM29" s="88"/>
      <c r="CN29" s="88"/>
      <c r="CO29" s="88"/>
      <c r="CP29" s="88"/>
      <c r="CQ29" s="88"/>
      <c r="CR29" s="88"/>
      <c r="CS29" s="88"/>
      <c r="CT29" s="88"/>
      <c r="CU29" s="88"/>
      <c r="CV29" s="88"/>
      <c r="CW29" s="88"/>
      <c r="CX29" s="88"/>
      <c r="CY29" s="88"/>
    </row>
    <row r="30" spans="1:103" x14ac:dyDescent="0.2">
      <c r="B30" s="79"/>
      <c r="C30" s="91"/>
      <c r="D30" s="91"/>
      <c r="E30" s="408"/>
      <c r="F30" s="93"/>
      <c r="G30" s="95"/>
      <c r="H30" s="95"/>
      <c r="I30" s="416"/>
      <c r="J30" s="411"/>
      <c r="K30" s="411"/>
      <c r="L30" s="411"/>
      <c r="M30" s="411"/>
      <c r="N30" s="411"/>
      <c r="O30" s="411"/>
      <c r="P30" s="411"/>
      <c r="Q30" s="411"/>
      <c r="R30" s="95"/>
      <c r="S30" s="95"/>
      <c r="T30" s="95"/>
      <c r="U30" s="95"/>
      <c r="V30" s="95"/>
      <c r="W30" s="95"/>
      <c r="X30" s="95"/>
      <c r="Y30" s="95"/>
      <c r="Z30" s="95"/>
      <c r="AA30" s="95"/>
      <c r="AB30" s="95"/>
      <c r="AC30" s="407"/>
      <c r="AD30" s="95"/>
      <c r="AE30" s="88"/>
      <c r="AF30" s="88"/>
      <c r="AG30" s="88"/>
      <c r="AH30" s="88"/>
      <c r="AI30" s="88"/>
      <c r="AJ30" s="88"/>
      <c r="AK30" s="88"/>
      <c r="AL30" s="88"/>
      <c r="AM30" s="88"/>
      <c r="AN30" s="88"/>
      <c r="AO30" s="88"/>
      <c r="AP30" s="88"/>
      <c r="AQ30" s="88"/>
      <c r="AR30" s="88"/>
      <c r="AS30" s="88"/>
      <c r="AT30" s="88"/>
      <c r="AU30" s="88"/>
      <c r="AV30" s="88"/>
      <c r="AW30" s="88"/>
      <c r="AX30" s="88"/>
      <c r="AY30" s="88"/>
      <c r="AZ30" s="88"/>
      <c r="BA30" s="88"/>
      <c r="BB30" s="88"/>
      <c r="BC30" s="88"/>
      <c r="BD30" s="88"/>
      <c r="BE30" s="88"/>
      <c r="BF30" s="88"/>
      <c r="BG30" s="88"/>
      <c r="BH30" s="88"/>
      <c r="BI30" s="88"/>
      <c r="BJ30" s="88"/>
      <c r="BK30" s="88"/>
      <c r="BL30" s="88"/>
      <c r="BM30" s="88"/>
      <c r="BN30" s="88"/>
      <c r="BO30" s="88"/>
      <c r="BP30" s="88"/>
      <c r="BQ30" s="88"/>
      <c r="BR30" s="88"/>
      <c r="BS30" s="88"/>
      <c r="BT30" s="88"/>
      <c r="BU30" s="88"/>
      <c r="BV30" s="88"/>
      <c r="BW30" s="88"/>
      <c r="BX30" s="88"/>
      <c r="BY30" s="88"/>
      <c r="BZ30" s="88"/>
      <c r="CA30" s="88"/>
      <c r="CB30" s="88"/>
      <c r="CC30" s="88"/>
      <c r="CD30" s="88"/>
      <c r="CE30" s="88"/>
      <c r="CF30" s="88"/>
      <c r="CG30" s="88"/>
      <c r="CH30" s="88"/>
      <c r="CI30" s="88"/>
      <c r="CJ30" s="88"/>
      <c r="CK30" s="88"/>
      <c r="CL30" s="88"/>
      <c r="CM30" s="88"/>
      <c r="CN30" s="88"/>
      <c r="CO30" s="88"/>
      <c r="CP30" s="88"/>
      <c r="CQ30" s="88"/>
      <c r="CR30" s="88"/>
      <c r="CS30" s="88"/>
      <c r="CT30" s="88"/>
      <c r="CU30" s="88"/>
      <c r="CV30" s="88"/>
      <c r="CW30" s="88"/>
      <c r="CX30" s="88"/>
      <c r="CY30" s="88"/>
    </row>
    <row r="31" spans="1:103" x14ac:dyDescent="0.2">
      <c r="A31" s="78" t="s">
        <v>446</v>
      </c>
      <c r="B31" s="91" t="s">
        <v>221</v>
      </c>
      <c r="C31" s="91"/>
      <c r="D31" s="91"/>
      <c r="E31" s="408"/>
      <c r="F31" s="104"/>
      <c r="G31" s="95"/>
      <c r="H31" s="95"/>
      <c r="I31" s="416"/>
      <c r="J31" s="411"/>
      <c r="K31" s="411"/>
      <c r="L31" s="411"/>
      <c r="M31" s="411"/>
      <c r="N31" s="411"/>
      <c r="O31" s="411"/>
      <c r="P31" s="411"/>
      <c r="Q31" s="411"/>
      <c r="R31" s="95"/>
      <c r="S31" s="95"/>
      <c r="T31" s="95"/>
      <c r="U31" s="95"/>
      <c r="V31" s="95"/>
      <c r="W31" s="95"/>
      <c r="X31" s="95"/>
      <c r="Y31" s="95"/>
      <c r="Z31" s="95"/>
      <c r="AA31" s="95"/>
      <c r="AB31" s="95"/>
      <c r="AC31" s="407"/>
      <c r="AD31" s="95"/>
      <c r="AE31" s="88"/>
      <c r="AF31" s="88"/>
      <c r="AG31" s="88"/>
      <c r="AH31" s="88"/>
      <c r="AI31" s="88"/>
      <c r="AJ31" s="88"/>
      <c r="AK31" s="88"/>
      <c r="AL31" s="88"/>
      <c r="AM31" s="88"/>
      <c r="AN31" s="88"/>
      <c r="AO31" s="88"/>
      <c r="AP31" s="88"/>
      <c r="AQ31" s="88"/>
      <c r="AR31" s="88"/>
      <c r="AS31" s="88"/>
      <c r="AT31" s="88"/>
      <c r="AU31" s="88"/>
      <c r="AV31" s="88"/>
      <c r="AW31" s="88"/>
      <c r="AX31" s="88"/>
      <c r="AY31" s="88"/>
      <c r="AZ31" s="88"/>
      <c r="BA31" s="88"/>
      <c r="BB31" s="88"/>
      <c r="BC31" s="88"/>
      <c r="BD31" s="88"/>
      <c r="BE31" s="88"/>
      <c r="BF31" s="88"/>
      <c r="BG31" s="88"/>
      <c r="BH31" s="88"/>
      <c r="BI31" s="88"/>
      <c r="BJ31" s="88"/>
      <c r="BK31" s="88"/>
      <c r="BL31" s="88"/>
      <c r="BM31" s="88"/>
      <c r="BN31" s="88"/>
      <c r="BO31" s="88"/>
      <c r="BP31" s="88"/>
      <c r="BQ31" s="88"/>
      <c r="BR31" s="88"/>
      <c r="BS31" s="88"/>
      <c r="BT31" s="88"/>
      <c r="BU31" s="88"/>
      <c r="BV31" s="88"/>
      <c r="BW31" s="88"/>
      <c r="BX31" s="88"/>
      <c r="BY31" s="88"/>
      <c r="BZ31" s="88"/>
      <c r="CA31" s="88"/>
      <c r="CB31" s="88"/>
      <c r="CC31" s="88"/>
      <c r="CD31" s="88"/>
      <c r="CE31" s="88"/>
      <c r="CF31" s="88"/>
      <c r="CG31" s="88"/>
      <c r="CH31" s="88"/>
      <c r="CI31" s="88"/>
      <c r="CJ31" s="88"/>
      <c r="CK31" s="88"/>
      <c r="CL31" s="88"/>
      <c r="CM31" s="88"/>
      <c r="CN31" s="88"/>
      <c r="CO31" s="88"/>
      <c r="CP31" s="88"/>
      <c r="CQ31" s="88"/>
      <c r="CR31" s="88"/>
      <c r="CS31" s="88"/>
      <c r="CT31" s="88"/>
      <c r="CU31" s="88"/>
      <c r="CV31" s="88"/>
      <c r="CW31" s="88"/>
      <c r="CX31" s="88"/>
      <c r="CY31" s="88"/>
    </row>
    <row r="32" spans="1:103" x14ac:dyDescent="0.2">
      <c r="B32" s="79" t="s">
        <v>222</v>
      </c>
      <c r="C32" s="91"/>
      <c r="D32" s="91"/>
      <c r="E32" s="408">
        <v>0.9</v>
      </c>
      <c r="F32" s="93"/>
      <c r="G32" s="94">
        <f>SUM(I32+K32+M32+O32+Q32+S32+U32+W32+Y32+AA32+AC32)</f>
        <v>0</v>
      </c>
      <c r="H32" s="95"/>
      <c r="I32" s="92">
        <f>'Maturity Analysis'!I32</f>
        <v>0</v>
      </c>
      <c r="J32" s="414"/>
      <c r="K32" s="410">
        <v>0</v>
      </c>
      <c r="L32" s="411"/>
      <c r="M32" s="410">
        <f>'Maturity Analysis'!K32+'Maturity Analysis'!M32+(SUM('Maturity Analysis'!O32:AA32)*0.9)</f>
        <v>0</v>
      </c>
      <c r="N32" s="411"/>
      <c r="O32" s="410">
        <v>0</v>
      </c>
      <c r="P32" s="411"/>
      <c r="Q32" s="410">
        <v>0</v>
      </c>
      <c r="R32" s="95"/>
      <c r="S32" s="410">
        <v>0</v>
      </c>
      <c r="T32" s="95"/>
      <c r="U32" s="410">
        <v>0</v>
      </c>
      <c r="V32" s="95"/>
      <c r="W32" s="410">
        <v>0</v>
      </c>
      <c r="X32" s="95"/>
      <c r="Y32" s="410">
        <v>0</v>
      </c>
      <c r="Z32" s="95"/>
      <c r="AA32" s="410">
        <v>0</v>
      </c>
      <c r="AB32" s="95"/>
      <c r="AC32" s="412">
        <f>SUM('Maturity Analysis'!O32:AA32)*0.1</f>
        <v>0</v>
      </c>
      <c r="AD32" s="95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8"/>
      <c r="BM32" s="88"/>
      <c r="BN32" s="88"/>
      <c r="BO32" s="88"/>
      <c r="BP32" s="88"/>
      <c r="BQ32" s="88"/>
      <c r="BR32" s="88"/>
      <c r="BS32" s="88"/>
      <c r="BT32" s="88"/>
      <c r="BU32" s="88"/>
      <c r="BV32" s="88"/>
      <c r="BW32" s="88"/>
      <c r="BX32" s="88"/>
      <c r="BY32" s="88"/>
      <c r="BZ32" s="88"/>
      <c r="CA32" s="88"/>
      <c r="CB32" s="88"/>
      <c r="CC32" s="88"/>
      <c r="CD32" s="88"/>
      <c r="CE32" s="88"/>
      <c r="CF32" s="88"/>
      <c r="CG32" s="88"/>
      <c r="CH32" s="88"/>
      <c r="CI32" s="88"/>
      <c r="CJ32" s="88"/>
      <c r="CK32" s="88"/>
      <c r="CL32" s="88"/>
      <c r="CM32" s="88"/>
      <c r="CN32" s="88"/>
      <c r="CO32" s="88"/>
      <c r="CP32" s="88"/>
      <c r="CQ32" s="88"/>
      <c r="CR32" s="88"/>
      <c r="CS32" s="88"/>
      <c r="CT32" s="88"/>
      <c r="CU32" s="88"/>
      <c r="CV32" s="88"/>
      <c r="CW32" s="88"/>
      <c r="CX32" s="88"/>
      <c r="CY32" s="88"/>
    </row>
    <row r="33" spans="1:103" x14ac:dyDescent="0.2">
      <c r="B33" s="79"/>
      <c r="C33" s="91"/>
      <c r="D33" s="91"/>
      <c r="E33" s="78"/>
      <c r="F33" s="93"/>
      <c r="G33" s="95"/>
      <c r="H33" s="95"/>
      <c r="I33" s="95"/>
      <c r="J33" s="411"/>
      <c r="K33" s="411"/>
      <c r="L33" s="411"/>
      <c r="M33" s="411"/>
      <c r="N33" s="411"/>
      <c r="O33" s="411"/>
      <c r="P33" s="411"/>
      <c r="Q33" s="411"/>
      <c r="R33" s="95"/>
      <c r="S33" s="95"/>
      <c r="T33" s="95"/>
      <c r="U33" s="95"/>
      <c r="V33" s="95"/>
      <c r="W33" s="95"/>
      <c r="X33" s="95"/>
      <c r="Y33" s="95"/>
      <c r="Z33" s="95"/>
      <c r="AA33" s="95"/>
      <c r="AB33" s="95"/>
      <c r="AC33" s="95"/>
      <c r="AD33" s="95"/>
      <c r="AE33" s="88"/>
      <c r="AF33" s="88"/>
      <c r="AG33" s="88"/>
      <c r="AH33" s="88"/>
      <c r="AI33" s="88"/>
      <c r="AJ33" s="88"/>
      <c r="AK33" s="88"/>
      <c r="AL33" s="88"/>
      <c r="AM33" s="88"/>
      <c r="AN33" s="88"/>
      <c r="AO33" s="88"/>
      <c r="AP33" s="88"/>
      <c r="AQ33" s="88"/>
      <c r="AR33" s="88"/>
      <c r="AS33" s="88"/>
      <c r="AT33" s="88"/>
      <c r="AU33" s="88"/>
      <c r="AV33" s="88"/>
      <c r="AW33" s="88"/>
      <c r="AX33" s="88"/>
      <c r="AY33" s="88"/>
      <c r="AZ33" s="88"/>
      <c r="BA33" s="88"/>
      <c r="BB33" s="88"/>
      <c r="BC33" s="88"/>
      <c r="BD33" s="88"/>
      <c r="BE33" s="88"/>
      <c r="BF33" s="88"/>
      <c r="BG33" s="88"/>
      <c r="BH33" s="88"/>
      <c r="BI33" s="88"/>
      <c r="BJ33" s="88"/>
      <c r="BK33" s="88"/>
      <c r="BL33" s="88"/>
      <c r="BM33" s="88"/>
      <c r="BN33" s="88"/>
      <c r="BO33" s="88"/>
      <c r="BP33" s="88"/>
      <c r="BQ33" s="88"/>
      <c r="BR33" s="88"/>
      <c r="BS33" s="88"/>
      <c r="BT33" s="88"/>
      <c r="BU33" s="88"/>
      <c r="BV33" s="88"/>
      <c r="BW33" s="88"/>
      <c r="BX33" s="88"/>
      <c r="BY33" s="88"/>
      <c r="BZ33" s="88"/>
      <c r="CA33" s="88"/>
      <c r="CB33" s="88"/>
      <c r="CC33" s="88"/>
      <c r="CD33" s="88"/>
      <c r="CE33" s="88"/>
      <c r="CF33" s="88"/>
      <c r="CG33" s="88"/>
      <c r="CH33" s="88"/>
      <c r="CI33" s="88"/>
      <c r="CJ33" s="88"/>
      <c r="CK33" s="88"/>
      <c r="CL33" s="88"/>
      <c r="CM33" s="88"/>
      <c r="CN33" s="88"/>
      <c r="CO33" s="88"/>
      <c r="CP33" s="88"/>
      <c r="CQ33" s="88"/>
      <c r="CR33" s="88"/>
      <c r="CS33" s="88"/>
      <c r="CT33" s="88"/>
      <c r="CU33" s="88"/>
      <c r="CV33" s="88"/>
      <c r="CW33" s="88"/>
      <c r="CX33" s="88"/>
      <c r="CY33" s="88"/>
    </row>
    <row r="34" spans="1:103" x14ac:dyDescent="0.2">
      <c r="A34" s="78" t="s">
        <v>447</v>
      </c>
      <c r="B34" s="79" t="s">
        <v>6</v>
      </c>
      <c r="C34" s="91"/>
      <c r="D34" s="91"/>
      <c r="E34" s="93"/>
      <c r="F34" s="93"/>
      <c r="G34" s="94">
        <f>SUM(I34+K34+M34+O34+Q34+S34+U34+W34+Y34+AA34+AC34)</f>
        <v>0</v>
      </c>
      <c r="H34" s="95"/>
      <c r="I34" s="92">
        <f>'Maturity Analysis'!I34</f>
        <v>0</v>
      </c>
      <c r="J34" s="414"/>
      <c r="K34" s="92">
        <f>'Maturity Analysis'!K34</f>
        <v>0</v>
      </c>
      <c r="L34" s="411"/>
      <c r="M34" s="92">
        <f>'Maturity Analysis'!M34</f>
        <v>0</v>
      </c>
      <c r="N34" s="411"/>
      <c r="O34" s="92">
        <f>'Maturity Analysis'!O34</f>
        <v>0</v>
      </c>
      <c r="P34" s="411"/>
      <c r="Q34" s="92">
        <f>'Maturity Analysis'!Q34</f>
        <v>0</v>
      </c>
      <c r="R34" s="95"/>
      <c r="S34" s="92">
        <f>'Maturity Analysis'!S34</f>
        <v>0</v>
      </c>
      <c r="T34" s="95"/>
      <c r="U34" s="92">
        <f>'Maturity Analysis'!U34</f>
        <v>0</v>
      </c>
      <c r="V34" s="95"/>
      <c r="W34" s="92">
        <f>'Maturity Analysis'!W34</f>
        <v>0</v>
      </c>
      <c r="X34" s="95"/>
      <c r="Y34" s="92">
        <f>'Maturity Analysis'!Y34</f>
        <v>0</v>
      </c>
      <c r="Z34" s="95"/>
      <c r="AA34" s="92">
        <f>'Maturity Analysis'!AA34</f>
        <v>0</v>
      </c>
      <c r="AB34" s="95"/>
      <c r="AC34" s="404"/>
      <c r="AD34" s="95"/>
      <c r="AE34" s="88"/>
      <c r="AF34" s="88"/>
      <c r="AG34" s="88"/>
      <c r="AH34" s="88"/>
      <c r="AI34" s="88"/>
      <c r="AJ34" s="88"/>
      <c r="AK34" s="88"/>
      <c r="AL34" s="88"/>
      <c r="AM34" s="88"/>
      <c r="AN34" s="88"/>
      <c r="AO34" s="88"/>
      <c r="AP34" s="88"/>
      <c r="AQ34" s="88"/>
      <c r="AR34" s="88"/>
      <c r="AS34" s="88"/>
      <c r="AT34" s="88"/>
      <c r="AU34" s="88"/>
      <c r="AV34" s="88"/>
      <c r="AW34" s="88"/>
      <c r="AX34" s="88"/>
      <c r="AY34" s="88"/>
      <c r="AZ34" s="88"/>
      <c r="BA34" s="88"/>
      <c r="BB34" s="88"/>
      <c r="BC34" s="88"/>
      <c r="BD34" s="88"/>
      <c r="BE34" s="88"/>
      <c r="BF34" s="88"/>
      <c r="BG34" s="88"/>
      <c r="BH34" s="88"/>
      <c r="BI34" s="88"/>
      <c r="BJ34" s="88"/>
      <c r="BK34" s="88"/>
      <c r="BL34" s="88"/>
      <c r="BM34" s="88"/>
      <c r="BN34" s="88"/>
      <c r="BO34" s="88"/>
      <c r="BP34" s="88"/>
      <c r="BQ34" s="88"/>
      <c r="BR34" s="88"/>
      <c r="BS34" s="88"/>
      <c r="BT34" s="88"/>
      <c r="BU34" s="88"/>
      <c r="BV34" s="88"/>
      <c r="BW34" s="88"/>
      <c r="BX34" s="88"/>
      <c r="BY34" s="88"/>
      <c r="BZ34" s="88"/>
      <c r="CA34" s="88"/>
      <c r="CB34" s="88"/>
      <c r="CC34" s="88"/>
      <c r="CD34" s="88"/>
      <c r="CE34" s="88"/>
      <c r="CF34" s="88"/>
      <c r="CG34" s="88"/>
      <c r="CH34" s="88"/>
      <c r="CI34" s="88"/>
      <c r="CJ34" s="88"/>
      <c r="CK34" s="88"/>
      <c r="CL34" s="88"/>
      <c r="CM34" s="88"/>
      <c r="CN34" s="88"/>
      <c r="CO34" s="88"/>
      <c r="CP34" s="88"/>
      <c r="CQ34" s="88"/>
      <c r="CR34" s="88"/>
      <c r="CS34" s="88"/>
      <c r="CT34" s="88"/>
      <c r="CU34" s="88"/>
      <c r="CV34" s="88"/>
      <c r="CW34" s="88"/>
      <c r="CX34" s="88"/>
      <c r="CY34" s="88"/>
    </row>
    <row r="35" spans="1:103" x14ac:dyDescent="0.2">
      <c r="B35" s="79"/>
      <c r="C35" s="91"/>
      <c r="D35" s="91"/>
      <c r="E35" s="93"/>
      <c r="F35" s="93"/>
      <c r="G35" s="95"/>
      <c r="H35" s="95"/>
      <c r="I35" s="95"/>
      <c r="J35" s="411"/>
      <c r="K35" s="411"/>
      <c r="L35" s="411"/>
      <c r="M35" s="411"/>
      <c r="N35" s="411"/>
      <c r="O35" s="411"/>
      <c r="P35" s="411"/>
      <c r="Q35" s="411"/>
      <c r="R35" s="95"/>
      <c r="S35" s="95"/>
      <c r="T35" s="95"/>
      <c r="U35" s="95"/>
      <c r="V35" s="95"/>
      <c r="W35" s="95"/>
      <c r="X35" s="95"/>
      <c r="Y35" s="95"/>
      <c r="Z35" s="95"/>
      <c r="AA35" s="95"/>
      <c r="AB35" s="95"/>
      <c r="AC35" s="404"/>
      <c r="AD35" s="95"/>
      <c r="AE35" s="88"/>
      <c r="AF35" s="88"/>
      <c r="AG35" s="88"/>
      <c r="AH35" s="88"/>
      <c r="AI35" s="88"/>
      <c r="AJ35" s="88"/>
      <c r="AK35" s="88"/>
      <c r="AL35" s="88"/>
      <c r="AM35" s="88"/>
      <c r="AN35" s="88"/>
      <c r="AO35" s="88"/>
      <c r="AP35" s="88"/>
      <c r="AQ35" s="88"/>
      <c r="AR35" s="88"/>
      <c r="AS35" s="88"/>
      <c r="AT35" s="88"/>
      <c r="AU35" s="88"/>
      <c r="AV35" s="88"/>
      <c r="AW35" s="88"/>
      <c r="AX35" s="88"/>
      <c r="AY35" s="88"/>
      <c r="AZ35" s="88"/>
      <c r="BA35" s="88"/>
      <c r="BB35" s="88"/>
      <c r="BC35" s="88"/>
      <c r="BD35" s="88"/>
      <c r="BE35" s="88"/>
      <c r="BF35" s="88"/>
      <c r="BG35" s="88"/>
      <c r="BH35" s="88"/>
      <c r="BI35" s="88"/>
      <c r="BJ35" s="88"/>
      <c r="BK35" s="88"/>
      <c r="BL35" s="88"/>
      <c r="BM35" s="88"/>
      <c r="BN35" s="88"/>
      <c r="BO35" s="88"/>
      <c r="BP35" s="88"/>
      <c r="BQ35" s="88"/>
      <c r="BR35" s="88"/>
      <c r="BS35" s="88"/>
      <c r="BT35" s="88"/>
      <c r="BU35" s="88"/>
      <c r="BV35" s="88"/>
      <c r="BW35" s="88"/>
      <c r="BX35" s="88"/>
      <c r="BY35" s="88"/>
      <c r="BZ35" s="88"/>
      <c r="CA35" s="88"/>
      <c r="CB35" s="88"/>
      <c r="CC35" s="88"/>
      <c r="CD35" s="88"/>
      <c r="CE35" s="88"/>
      <c r="CF35" s="88"/>
      <c r="CG35" s="88"/>
      <c r="CH35" s="88"/>
      <c r="CI35" s="88"/>
      <c r="CJ35" s="88"/>
      <c r="CK35" s="88"/>
      <c r="CL35" s="88"/>
      <c r="CM35" s="88"/>
      <c r="CN35" s="88"/>
      <c r="CO35" s="88"/>
      <c r="CP35" s="88"/>
      <c r="CQ35" s="88"/>
      <c r="CR35" s="88"/>
      <c r="CS35" s="88"/>
      <c r="CT35" s="88"/>
      <c r="CU35" s="88"/>
      <c r="CV35" s="88"/>
      <c r="CW35" s="88"/>
      <c r="CX35" s="88"/>
      <c r="CY35" s="88"/>
    </row>
    <row r="36" spans="1:103" x14ac:dyDescent="0.2">
      <c r="A36" s="78" t="s">
        <v>448</v>
      </c>
      <c r="B36" s="91" t="s">
        <v>223</v>
      </c>
      <c r="C36" s="91"/>
      <c r="D36" s="91"/>
      <c r="E36" s="104"/>
      <c r="F36" s="104"/>
      <c r="G36" s="94">
        <f>SUM(I36+K36+M36+O36+Q36+S36+U36+W36+Y36+AA36+AC36)</f>
        <v>0</v>
      </c>
      <c r="H36" s="95"/>
      <c r="I36" s="92">
        <f>'Maturity Analysis'!I36</f>
        <v>0</v>
      </c>
      <c r="J36" s="414"/>
      <c r="K36" s="92">
        <f>'Maturity Analysis'!K36</f>
        <v>0</v>
      </c>
      <c r="L36" s="411"/>
      <c r="M36" s="92">
        <f>'Maturity Analysis'!M36</f>
        <v>0</v>
      </c>
      <c r="N36" s="411"/>
      <c r="O36" s="92">
        <f>'Maturity Analysis'!O36</f>
        <v>0</v>
      </c>
      <c r="P36" s="411"/>
      <c r="Q36" s="92">
        <f>'Maturity Analysis'!Q36</f>
        <v>0</v>
      </c>
      <c r="R36" s="95"/>
      <c r="S36" s="92">
        <f>'Maturity Analysis'!S36</f>
        <v>0</v>
      </c>
      <c r="T36" s="95"/>
      <c r="U36" s="92">
        <f>'Maturity Analysis'!U36</f>
        <v>0</v>
      </c>
      <c r="V36" s="95"/>
      <c r="W36" s="92">
        <f>'Maturity Analysis'!W36</f>
        <v>0</v>
      </c>
      <c r="X36" s="95"/>
      <c r="Y36" s="92">
        <f>'Maturity Analysis'!Y36</f>
        <v>0</v>
      </c>
      <c r="Z36" s="95"/>
      <c r="AA36" s="92">
        <f>'Maturity Analysis'!AA36</f>
        <v>0</v>
      </c>
      <c r="AB36" s="95"/>
      <c r="AC36" s="404"/>
      <c r="AD36" s="95"/>
      <c r="AE36" s="88"/>
      <c r="AF36" s="88"/>
      <c r="AG36" s="88"/>
      <c r="AH36" s="88"/>
      <c r="AI36" s="88"/>
      <c r="AJ36" s="88"/>
      <c r="AK36" s="88"/>
      <c r="AL36" s="88"/>
      <c r="AM36" s="88"/>
      <c r="AN36" s="88"/>
      <c r="AO36" s="88"/>
      <c r="AP36" s="88"/>
      <c r="AQ36" s="88"/>
      <c r="AR36" s="88"/>
      <c r="AS36" s="88"/>
      <c r="AT36" s="88"/>
      <c r="AU36" s="88"/>
      <c r="AV36" s="88"/>
      <c r="AW36" s="88"/>
      <c r="AX36" s="88"/>
      <c r="AY36" s="88"/>
      <c r="AZ36" s="88"/>
      <c r="BA36" s="88"/>
      <c r="BB36" s="88"/>
      <c r="BC36" s="88"/>
      <c r="BD36" s="88"/>
      <c r="BE36" s="88"/>
      <c r="BF36" s="88"/>
      <c r="BG36" s="88"/>
      <c r="BH36" s="88"/>
      <c r="BI36" s="88"/>
      <c r="BJ36" s="88"/>
      <c r="BK36" s="88"/>
      <c r="BL36" s="88"/>
      <c r="BM36" s="88"/>
      <c r="BN36" s="88"/>
      <c r="BO36" s="88"/>
      <c r="BP36" s="88"/>
      <c r="BQ36" s="88"/>
      <c r="BR36" s="88"/>
      <c r="BS36" s="88"/>
      <c r="BT36" s="88"/>
      <c r="BU36" s="88"/>
      <c r="BV36" s="88"/>
      <c r="BW36" s="88"/>
      <c r="BX36" s="88"/>
      <c r="BY36" s="88"/>
      <c r="BZ36" s="88"/>
      <c r="CA36" s="88"/>
      <c r="CB36" s="88"/>
      <c r="CC36" s="88"/>
      <c r="CD36" s="88"/>
      <c r="CE36" s="88"/>
      <c r="CF36" s="88"/>
      <c r="CG36" s="88"/>
      <c r="CH36" s="88"/>
      <c r="CI36" s="88"/>
      <c r="CJ36" s="88"/>
      <c r="CK36" s="88"/>
      <c r="CL36" s="88"/>
      <c r="CM36" s="88"/>
      <c r="CN36" s="88"/>
      <c r="CO36" s="88"/>
      <c r="CP36" s="88"/>
      <c r="CQ36" s="88"/>
      <c r="CR36" s="88"/>
      <c r="CS36" s="88"/>
      <c r="CT36" s="88"/>
      <c r="CU36" s="88"/>
      <c r="CV36" s="88"/>
      <c r="CW36" s="88"/>
      <c r="CX36" s="88"/>
      <c r="CY36" s="88"/>
    </row>
    <row r="37" spans="1:103" x14ac:dyDescent="0.2">
      <c r="B37" s="79"/>
      <c r="C37" s="91"/>
      <c r="D37" s="91"/>
      <c r="E37" s="93"/>
      <c r="F37" s="93"/>
      <c r="G37" s="95"/>
      <c r="H37" s="95"/>
      <c r="I37" s="95"/>
      <c r="J37" s="411"/>
      <c r="K37" s="411"/>
      <c r="L37" s="411"/>
      <c r="M37" s="411"/>
      <c r="N37" s="411"/>
      <c r="O37" s="411"/>
      <c r="P37" s="411"/>
      <c r="Q37" s="411"/>
      <c r="R37" s="95"/>
      <c r="S37" s="95"/>
      <c r="T37" s="95"/>
      <c r="U37" s="95"/>
      <c r="V37" s="95"/>
      <c r="W37" s="95"/>
      <c r="X37" s="95"/>
      <c r="Y37" s="95"/>
      <c r="Z37" s="95"/>
      <c r="AA37" s="95"/>
      <c r="AB37" s="95"/>
      <c r="AC37" s="404"/>
      <c r="AD37" s="95"/>
      <c r="AE37" s="88"/>
      <c r="AF37" s="88"/>
      <c r="AG37" s="88"/>
      <c r="AH37" s="88"/>
      <c r="AI37" s="88"/>
      <c r="AJ37" s="88"/>
      <c r="AK37" s="88"/>
      <c r="AL37" s="88"/>
      <c r="AM37" s="88"/>
      <c r="AN37" s="88"/>
      <c r="AO37" s="88"/>
      <c r="AP37" s="88"/>
      <c r="AQ37" s="88"/>
      <c r="AR37" s="88"/>
      <c r="AS37" s="88"/>
      <c r="AT37" s="88"/>
      <c r="AU37" s="88"/>
      <c r="AV37" s="88"/>
      <c r="AW37" s="88"/>
      <c r="AX37" s="88"/>
      <c r="AY37" s="88"/>
      <c r="AZ37" s="88"/>
      <c r="BA37" s="88"/>
      <c r="BB37" s="88"/>
      <c r="BC37" s="88"/>
      <c r="BD37" s="88"/>
      <c r="BE37" s="88"/>
      <c r="BF37" s="88"/>
      <c r="BG37" s="88"/>
      <c r="BH37" s="88"/>
      <c r="BI37" s="88"/>
      <c r="BJ37" s="88"/>
      <c r="BK37" s="88"/>
      <c r="BL37" s="88"/>
      <c r="BM37" s="88"/>
      <c r="BN37" s="88"/>
      <c r="BO37" s="88"/>
      <c r="BP37" s="88"/>
      <c r="BQ37" s="88"/>
      <c r="BR37" s="88"/>
      <c r="BS37" s="88"/>
      <c r="BT37" s="88"/>
      <c r="BU37" s="88"/>
      <c r="BV37" s="88"/>
      <c r="BW37" s="88"/>
      <c r="BX37" s="88"/>
      <c r="BY37" s="88"/>
      <c r="BZ37" s="88"/>
      <c r="CA37" s="88"/>
      <c r="CB37" s="88"/>
      <c r="CC37" s="88"/>
      <c r="CD37" s="88"/>
      <c r="CE37" s="88"/>
      <c r="CF37" s="88"/>
      <c r="CG37" s="88"/>
      <c r="CH37" s="88"/>
      <c r="CI37" s="88"/>
      <c r="CJ37" s="88"/>
      <c r="CK37" s="88"/>
      <c r="CL37" s="88"/>
      <c r="CM37" s="88"/>
      <c r="CN37" s="88"/>
      <c r="CO37" s="88"/>
      <c r="CP37" s="88"/>
      <c r="CQ37" s="88"/>
      <c r="CR37" s="88"/>
      <c r="CS37" s="88"/>
      <c r="CT37" s="88"/>
      <c r="CU37" s="88"/>
      <c r="CV37" s="88"/>
      <c r="CW37" s="88"/>
      <c r="CX37" s="88"/>
      <c r="CY37" s="88"/>
    </row>
    <row r="38" spans="1:103" x14ac:dyDescent="0.2">
      <c r="A38" s="78" t="s">
        <v>449</v>
      </c>
      <c r="B38" s="91" t="s">
        <v>224</v>
      </c>
      <c r="C38" s="91"/>
      <c r="D38" s="91"/>
      <c r="E38" s="104"/>
      <c r="F38" s="104"/>
      <c r="G38" s="94">
        <f>SUM(I38+K38+M38+O38+Q38+S38+U38+W38+Y38+AA38+AC38)</f>
        <v>0</v>
      </c>
      <c r="H38" s="95"/>
      <c r="I38" s="92">
        <f>'Maturity Analysis'!I38</f>
        <v>0</v>
      </c>
      <c r="J38" s="414"/>
      <c r="K38" s="92">
        <f>'Maturity Analysis'!K38</f>
        <v>0</v>
      </c>
      <c r="L38" s="411"/>
      <c r="M38" s="92">
        <f>'Maturity Analysis'!M38</f>
        <v>0</v>
      </c>
      <c r="N38" s="411"/>
      <c r="O38" s="92">
        <f>'Maturity Analysis'!O38</f>
        <v>0</v>
      </c>
      <c r="P38" s="411"/>
      <c r="Q38" s="92">
        <f>'Maturity Analysis'!Q38</f>
        <v>0</v>
      </c>
      <c r="R38" s="95"/>
      <c r="S38" s="92">
        <f>'Maturity Analysis'!S38</f>
        <v>0</v>
      </c>
      <c r="T38" s="95"/>
      <c r="U38" s="92">
        <f>'Maturity Analysis'!U38</f>
        <v>0</v>
      </c>
      <c r="V38" s="95"/>
      <c r="W38" s="92">
        <f>'Maturity Analysis'!W38</f>
        <v>0</v>
      </c>
      <c r="X38" s="95"/>
      <c r="Y38" s="92">
        <f>'Maturity Analysis'!Y38</f>
        <v>0</v>
      </c>
      <c r="Z38" s="95"/>
      <c r="AA38" s="92">
        <f>'Maturity Analysis'!AA38</f>
        <v>0</v>
      </c>
      <c r="AB38" s="95"/>
      <c r="AC38" s="404"/>
      <c r="AD38" s="95"/>
      <c r="AE38" s="88"/>
      <c r="AF38" s="88"/>
      <c r="AG38" s="88"/>
      <c r="AH38" s="88"/>
      <c r="AI38" s="88"/>
      <c r="AJ38" s="88"/>
      <c r="AK38" s="88"/>
      <c r="AL38" s="88"/>
      <c r="AM38" s="88"/>
      <c r="AN38" s="88"/>
      <c r="AO38" s="88"/>
      <c r="AP38" s="88"/>
      <c r="AQ38" s="88"/>
      <c r="AR38" s="88"/>
      <c r="AS38" s="88"/>
      <c r="AT38" s="88"/>
      <c r="AU38" s="88"/>
      <c r="AV38" s="88"/>
      <c r="AW38" s="88"/>
      <c r="AX38" s="88"/>
      <c r="AY38" s="88"/>
      <c r="AZ38" s="88"/>
      <c r="BA38" s="88"/>
      <c r="BB38" s="88"/>
      <c r="BC38" s="88"/>
      <c r="BD38" s="88"/>
      <c r="BE38" s="88"/>
      <c r="BF38" s="88"/>
      <c r="BG38" s="88"/>
      <c r="BH38" s="88"/>
      <c r="BI38" s="88"/>
      <c r="BJ38" s="88"/>
      <c r="BK38" s="88"/>
      <c r="BL38" s="88"/>
      <c r="BM38" s="88"/>
      <c r="BN38" s="88"/>
      <c r="BO38" s="88"/>
      <c r="BP38" s="88"/>
      <c r="BQ38" s="88"/>
      <c r="BR38" s="88"/>
      <c r="BS38" s="88"/>
      <c r="BT38" s="88"/>
      <c r="BU38" s="88"/>
      <c r="BV38" s="88"/>
      <c r="BW38" s="88"/>
      <c r="BX38" s="88"/>
      <c r="BY38" s="88"/>
      <c r="BZ38" s="88"/>
      <c r="CA38" s="88"/>
      <c r="CB38" s="88"/>
      <c r="CC38" s="88"/>
      <c r="CD38" s="88"/>
      <c r="CE38" s="88"/>
      <c r="CF38" s="88"/>
      <c r="CG38" s="88"/>
      <c r="CH38" s="88"/>
      <c r="CI38" s="88"/>
      <c r="CJ38" s="88"/>
      <c r="CK38" s="88"/>
      <c r="CL38" s="88"/>
      <c r="CM38" s="88"/>
      <c r="CN38" s="88"/>
      <c r="CO38" s="88"/>
      <c r="CP38" s="88"/>
      <c r="CQ38" s="88"/>
      <c r="CR38" s="88"/>
      <c r="CS38" s="88"/>
      <c r="CT38" s="88"/>
      <c r="CU38" s="88"/>
      <c r="CV38" s="88"/>
      <c r="CW38" s="88"/>
      <c r="CX38" s="88"/>
      <c r="CY38" s="88"/>
    </row>
    <row r="39" spans="1:103" x14ac:dyDescent="0.2">
      <c r="B39" s="87"/>
      <c r="C39" s="87"/>
      <c r="D39" s="87"/>
      <c r="E39" s="102"/>
      <c r="F39" s="102"/>
      <c r="G39" s="95"/>
      <c r="H39" s="95"/>
      <c r="I39" s="95"/>
      <c r="J39" s="95"/>
      <c r="K39" s="95"/>
      <c r="L39" s="95"/>
      <c r="M39" s="95"/>
      <c r="N39" s="95"/>
      <c r="O39" s="95"/>
      <c r="P39" s="95"/>
      <c r="Q39" s="95"/>
      <c r="R39" s="95"/>
      <c r="S39" s="95"/>
      <c r="T39" s="95"/>
      <c r="U39" s="95"/>
      <c r="V39" s="95"/>
      <c r="W39" s="95"/>
      <c r="X39" s="95"/>
      <c r="Y39" s="95"/>
      <c r="Z39" s="95"/>
      <c r="AA39" s="95"/>
      <c r="AB39" s="95"/>
      <c r="AC39" s="95"/>
      <c r="AD39" s="95"/>
      <c r="AE39" s="88"/>
      <c r="AF39" s="88"/>
      <c r="AG39" s="88"/>
      <c r="AH39" s="88"/>
      <c r="AI39" s="88"/>
      <c r="AJ39" s="88"/>
      <c r="AK39" s="88"/>
      <c r="AL39" s="88"/>
      <c r="AM39" s="88"/>
      <c r="AN39" s="88"/>
      <c r="AO39" s="88"/>
      <c r="AP39" s="88"/>
      <c r="AQ39" s="88"/>
      <c r="AR39" s="88"/>
      <c r="AS39" s="88"/>
      <c r="AT39" s="88"/>
      <c r="AU39" s="88"/>
      <c r="AV39" s="88"/>
      <c r="AW39" s="88"/>
      <c r="AX39" s="88"/>
      <c r="AY39" s="88"/>
      <c r="AZ39" s="88"/>
      <c r="BA39" s="88"/>
      <c r="BB39" s="88"/>
      <c r="BC39" s="88"/>
      <c r="BD39" s="88"/>
      <c r="BE39" s="88"/>
      <c r="BF39" s="88"/>
      <c r="BG39" s="88"/>
      <c r="BH39" s="88"/>
      <c r="BI39" s="88"/>
      <c r="BJ39" s="88"/>
      <c r="BK39" s="88"/>
      <c r="BL39" s="88"/>
      <c r="BM39" s="88"/>
      <c r="BN39" s="88"/>
      <c r="BO39" s="88"/>
      <c r="BP39" s="88"/>
      <c r="BQ39" s="88"/>
      <c r="BR39" s="88"/>
      <c r="BS39" s="88"/>
      <c r="BT39" s="88"/>
      <c r="BU39" s="88"/>
      <c r="BV39" s="88"/>
      <c r="BW39" s="88"/>
      <c r="BX39" s="88"/>
      <c r="BY39" s="88"/>
      <c r="BZ39" s="88"/>
      <c r="CA39" s="88"/>
      <c r="CB39" s="88"/>
      <c r="CC39" s="88"/>
      <c r="CD39" s="88"/>
      <c r="CE39" s="88"/>
      <c r="CF39" s="88"/>
      <c r="CG39" s="88"/>
      <c r="CH39" s="88"/>
      <c r="CI39" s="88"/>
      <c r="CJ39" s="88"/>
      <c r="CK39" s="88"/>
      <c r="CL39" s="88"/>
      <c r="CM39" s="88"/>
      <c r="CN39" s="88"/>
      <c r="CO39" s="88"/>
      <c r="CP39" s="88"/>
      <c r="CQ39" s="88"/>
      <c r="CR39" s="88"/>
      <c r="CS39" s="88"/>
      <c r="CT39" s="88"/>
      <c r="CU39" s="88"/>
      <c r="CV39" s="88"/>
      <c r="CW39" s="88"/>
      <c r="CX39" s="88"/>
      <c r="CY39" s="88"/>
    </row>
    <row r="40" spans="1:103" x14ac:dyDescent="0.2">
      <c r="A40" s="75" t="s">
        <v>450</v>
      </c>
      <c r="B40" s="86" t="s">
        <v>225</v>
      </c>
      <c r="C40" s="86"/>
      <c r="D40" s="79"/>
      <c r="E40" s="93"/>
      <c r="F40" s="93"/>
      <c r="G40" s="94">
        <f>SUM(I40+K40+M40+O40+Q40+S40+U40+W40+Y40+AA40+AC40)</f>
        <v>0</v>
      </c>
      <c r="H40" s="95"/>
      <c r="I40" s="94">
        <f>SUM(I24+I27+I29+I32+I34+I36+I38)</f>
        <v>0</v>
      </c>
      <c r="J40" s="99"/>
      <c r="K40" s="94">
        <f>SUM(K24+K27+K29+K32+K34+K36+K38)</f>
        <v>0</v>
      </c>
      <c r="L40" s="95"/>
      <c r="M40" s="94">
        <f>SUM(M24+M27+M29+M32+M34+M36+M38)</f>
        <v>0</v>
      </c>
      <c r="N40" s="95"/>
      <c r="O40" s="94">
        <f>SUM(O24+O27+O29+O32+O34+O36+O38)</f>
        <v>0</v>
      </c>
      <c r="P40" s="95"/>
      <c r="Q40" s="94">
        <f>SUM(Q24+Q27+Q29+Q32+Q34+Q36+Q38)</f>
        <v>0</v>
      </c>
      <c r="R40" s="95"/>
      <c r="S40" s="94">
        <f>SUM(S24+S27+S29+S32+S34+S36+S38)</f>
        <v>0</v>
      </c>
      <c r="T40" s="95"/>
      <c r="U40" s="94">
        <f>SUM(U24+U27+U29+U32+U34+U36+U38)</f>
        <v>0</v>
      </c>
      <c r="V40" s="95"/>
      <c r="W40" s="94">
        <f>SUM(W24+W27+W29+W32+W34+W36+W38)</f>
        <v>0</v>
      </c>
      <c r="X40" s="95"/>
      <c r="Y40" s="94">
        <f>SUM(Y24+Y27+Y29+Y32+Y34+Y36+Y38)</f>
        <v>0</v>
      </c>
      <c r="Z40" s="95"/>
      <c r="AA40" s="94">
        <f>SUM(AA24+AA27+AA29+AA32+AA34+AA36+AA38)</f>
        <v>0</v>
      </c>
      <c r="AB40" s="95"/>
      <c r="AC40" s="418">
        <f>SUM(AC27+AC29+AC32)</f>
        <v>0</v>
      </c>
      <c r="AD40" s="95"/>
      <c r="AE40" s="88"/>
      <c r="AF40" s="88"/>
      <c r="AG40" s="88"/>
      <c r="AH40" s="88"/>
      <c r="AI40" s="88"/>
      <c r="AJ40" s="88"/>
      <c r="AK40" s="88"/>
      <c r="AL40" s="88"/>
      <c r="AM40" s="88"/>
      <c r="AN40" s="88"/>
      <c r="AO40" s="88"/>
      <c r="AP40" s="88"/>
      <c r="AQ40" s="88"/>
      <c r="AR40" s="88"/>
      <c r="AS40" s="88"/>
      <c r="AT40" s="88"/>
      <c r="AU40" s="88"/>
      <c r="AV40" s="88"/>
      <c r="AW40" s="88"/>
      <c r="AX40" s="88"/>
      <c r="AY40" s="88"/>
      <c r="AZ40" s="88"/>
      <c r="BA40" s="88"/>
      <c r="BB40" s="88"/>
      <c r="BC40" s="88"/>
      <c r="BD40" s="88"/>
      <c r="BE40" s="88"/>
      <c r="BF40" s="88"/>
      <c r="BG40" s="88"/>
      <c r="BH40" s="88"/>
      <c r="BI40" s="88"/>
      <c r="BJ40" s="88"/>
      <c r="BK40" s="88"/>
      <c r="BL40" s="88"/>
      <c r="BM40" s="88"/>
      <c r="BN40" s="88"/>
      <c r="BO40" s="88"/>
      <c r="BP40" s="88"/>
      <c r="BQ40" s="88"/>
      <c r="BR40" s="88"/>
      <c r="BS40" s="88"/>
      <c r="BT40" s="88"/>
      <c r="BU40" s="88"/>
      <c r="BV40" s="88"/>
      <c r="BW40" s="88"/>
      <c r="BX40" s="88"/>
      <c r="BY40" s="88"/>
      <c r="BZ40" s="88"/>
      <c r="CA40" s="88"/>
      <c r="CB40" s="88"/>
      <c r="CC40" s="88"/>
      <c r="CD40" s="88"/>
      <c r="CE40" s="88"/>
      <c r="CF40" s="88"/>
      <c r="CG40" s="88"/>
      <c r="CH40" s="88"/>
      <c r="CI40" s="88"/>
      <c r="CJ40" s="88"/>
      <c r="CK40" s="88"/>
      <c r="CL40" s="88"/>
      <c r="CM40" s="88"/>
      <c r="CN40" s="88"/>
      <c r="CO40" s="88"/>
      <c r="CP40" s="88"/>
      <c r="CQ40" s="88"/>
      <c r="CR40" s="88"/>
      <c r="CS40" s="88"/>
      <c r="CT40" s="88"/>
      <c r="CU40" s="88"/>
      <c r="CV40" s="88"/>
      <c r="CW40" s="88"/>
      <c r="CX40" s="88"/>
      <c r="CY40" s="88"/>
    </row>
    <row r="41" spans="1:103" x14ac:dyDescent="0.2">
      <c r="B41" s="87"/>
      <c r="C41" s="87"/>
      <c r="D41" s="87"/>
      <c r="E41" s="102"/>
      <c r="F41" s="102"/>
      <c r="G41" s="95"/>
      <c r="H41" s="95"/>
      <c r="I41" s="95"/>
      <c r="J41" s="95"/>
      <c r="K41" s="95"/>
      <c r="L41" s="95"/>
      <c r="M41" s="95"/>
      <c r="N41" s="95"/>
      <c r="O41" s="95"/>
      <c r="P41" s="95"/>
      <c r="Q41" s="95"/>
      <c r="R41" s="95"/>
      <c r="S41" s="95"/>
      <c r="T41" s="95"/>
      <c r="U41" s="95"/>
      <c r="V41" s="95"/>
      <c r="W41" s="95"/>
      <c r="X41" s="95"/>
      <c r="Y41" s="95"/>
      <c r="Z41" s="95"/>
      <c r="AA41" s="95"/>
      <c r="AB41" s="95"/>
      <c r="AC41" s="95"/>
      <c r="AD41" s="95"/>
      <c r="AE41" s="88"/>
      <c r="AF41" s="88"/>
      <c r="AG41" s="88"/>
      <c r="AH41" s="88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88"/>
      <c r="AT41" s="88"/>
      <c r="AU41" s="88"/>
      <c r="AV41" s="88"/>
      <c r="AW41" s="88"/>
      <c r="AX41" s="88"/>
      <c r="AY41" s="88"/>
      <c r="AZ41" s="88"/>
      <c r="BA41" s="88"/>
      <c r="BB41" s="88"/>
      <c r="BC41" s="88"/>
      <c r="BD41" s="88"/>
      <c r="BE41" s="88"/>
      <c r="BF41" s="88"/>
      <c r="BG41" s="88"/>
      <c r="BH41" s="88"/>
      <c r="BI41" s="88"/>
      <c r="BJ41" s="88"/>
      <c r="BK41" s="88"/>
      <c r="BL41" s="88"/>
      <c r="BM41" s="88"/>
      <c r="BN41" s="88"/>
      <c r="BO41" s="88"/>
      <c r="BP41" s="88"/>
      <c r="BQ41" s="88"/>
      <c r="BR41" s="88"/>
      <c r="BS41" s="88"/>
      <c r="BT41" s="88"/>
      <c r="BU41" s="88"/>
      <c r="BV41" s="88"/>
      <c r="BW41" s="88"/>
      <c r="BX41" s="88"/>
      <c r="BY41" s="88"/>
      <c r="BZ41" s="88"/>
      <c r="CA41" s="88"/>
      <c r="CB41" s="88"/>
      <c r="CC41" s="88"/>
      <c r="CD41" s="88"/>
      <c r="CE41" s="88"/>
      <c r="CF41" s="88"/>
      <c r="CG41" s="88"/>
      <c r="CH41" s="88"/>
      <c r="CI41" s="88"/>
      <c r="CJ41" s="88"/>
      <c r="CK41" s="88"/>
      <c r="CL41" s="88"/>
      <c r="CM41" s="88"/>
      <c r="CN41" s="88"/>
      <c r="CO41" s="88"/>
      <c r="CP41" s="88"/>
      <c r="CQ41" s="88"/>
      <c r="CR41" s="88"/>
      <c r="CS41" s="88"/>
      <c r="CT41" s="88"/>
      <c r="CU41" s="88"/>
      <c r="CV41" s="88"/>
      <c r="CW41" s="88"/>
      <c r="CX41" s="88"/>
      <c r="CY41" s="88"/>
    </row>
    <row r="42" spans="1:103" x14ac:dyDescent="0.2">
      <c r="A42" s="78" t="s">
        <v>451</v>
      </c>
      <c r="B42" s="79"/>
      <c r="C42" s="79"/>
      <c r="D42" s="79"/>
      <c r="E42" s="93"/>
      <c r="F42" s="93"/>
      <c r="G42" s="107" t="s">
        <v>226</v>
      </c>
      <c r="H42" s="95"/>
      <c r="I42" s="94">
        <f>SUM(I40-I20)</f>
        <v>0</v>
      </c>
      <c r="J42" s="99"/>
      <c r="K42" s="94">
        <f>SUM(K40-K20)</f>
        <v>0</v>
      </c>
      <c r="L42" s="95"/>
      <c r="M42" s="94">
        <f>SUM(M40-M20)</f>
        <v>0</v>
      </c>
      <c r="N42" s="95"/>
      <c r="O42" s="94">
        <f>SUM(O40-O20)</f>
        <v>0</v>
      </c>
      <c r="P42" s="95"/>
      <c r="Q42" s="94">
        <f>SUM(Q40-Q20)</f>
        <v>0</v>
      </c>
      <c r="R42" s="95"/>
      <c r="S42" s="94">
        <f>SUM(S40-S20)</f>
        <v>0</v>
      </c>
      <c r="T42" s="95"/>
      <c r="U42" s="94">
        <f>SUM(U40-U20)</f>
        <v>0</v>
      </c>
      <c r="V42" s="95"/>
      <c r="W42" s="94">
        <f>SUM(W40-W20)</f>
        <v>0</v>
      </c>
      <c r="X42" s="95"/>
      <c r="Y42" s="94">
        <f>SUM(Y40-Y20)</f>
        <v>0</v>
      </c>
      <c r="Z42" s="95"/>
      <c r="AA42" s="94">
        <f>SUM(AA40-AA20)</f>
        <v>0</v>
      </c>
      <c r="AB42" s="95"/>
      <c r="AC42" s="419"/>
      <c r="AD42" s="95"/>
      <c r="AE42" s="88"/>
      <c r="AF42" s="88"/>
      <c r="AG42" s="88"/>
      <c r="AH42" s="88"/>
      <c r="AI42" s="88"/>
      <c r="AJ42" s="88"/>
      <c r="AK42" s="88"/>
      <c r="AL42" s="88"/>
      <c r="AM42" s="88"/>
      <c r="AN42" s="88"/>
      <c r="AO42" s="88"/>
      <c r="AP42" s="88"/>
      <c r="AQ42" s="88"/>
      <c r="AR42" s="88"/>
      <c r="AS42" s="88"/>
      <c r="AT42" s="88"/>
      <c r="AU42" s="88"/>
      <c r="AV42" s="88"/>
      <c r="AW42" s="88"/>
      <c r="AX42" s="88"/>
      <c r="AY42" s="88"/>
      <c r="AZ42" s="88"/>
      <c r="BA42" s="88"/>
      <c r="BB42" s="88"/>
      <c r="BC42" s="88"/>
      <c r="BD42" s="88"/>
      <c r="BE42" s="88"/>
      <c r="BF42" s="88"/>
      <c r="BG42" s="88"/>
      <c r="BH42" s="88"/>
      <c r="BI42" s="88"/>
      <c r="BJ42" s="88"/>
      <c r="BK42" s="88"/>
      <c r="BL42" s="88"/>
      <c r="BM42" s="88"/>
      <c r="BN42" s="88"/>
      <c r="BO42" s="88"/>
      <c r="BP42" s="88"/>
      <c r="BQ42" s="88"/>
      <c r="BR42" s="88"/>
      <c r="BS42" s="88"/>
      <c r="BT42" s="88"/>
      <c r="BU42" s="88"/>
      <c r="BV42" s="88"/>
      <c r="BW42" s="88"/>
      <c r="BX42" s="88"/>
      <c r="BY42" s="88"/>
      <c r="BZ42" s="88"/>
      <c r="CA42" s="88"/>
      <c r="CB42" s="88"/>
      <c r="CC42" s="88"/>
      <c r="CD42" s="88"/>
      <c r="CE42" s="88"/>
      <c r="CF42" s="88"/>
      <c r="CG42" s="88"/>
      <c r="CH42" s="88"/>
      <c r="CI42" s="88"/>
      <c r="CJ42" s="88"/>
      <c r="CK42" s="88"/>
      <c r="CL42" s="88"/>
      <c r="CM42" s="88"/>
      <c r="CN42" s="88"/>
      <c r="CO42" s="88"/>
      <c r="CP42" s="88"/>
      <c r="CQ42" s="88"/>
      <c r="CR42" s="88"/>
      <c r="CS42" s="88"/>
      <c r="CT42" s="88"/>
      <c r="CU42" s="88"/>
      <c r="CV42" s="88"/>
      <c r="CW42" s="88"/>
      <c r="CX42" s="88"/>
      <c r="CY42" s="88"/>
    </row>
    <row r="43" spans="1:103" x14ac:dyDescent="0.2">
      <c r="B43" s="79"/>
      <c r="C43" s="79"/>
      <c r="D43" s="79"/>
      <c r="E43" s="93"/>
      <c r="F43" s="93"/>
      <c r="G43" s="107"/>
      <c r="H43" s="95"/>
      <c r="I43" s="95"/>
      <c r="J43" s="95"/>
      <c r="K43" s="95"/>
      <c r="L43" s="95"/>
      <c r="M43" s="95"/>
      <c r="N43" s="95"/>
      <c r="O43" s="95"/>
      <c r="P43" s="95"/>
      <c r="Q43" s="95"/>
      <c r="R43" s="95"/>
      <c r="S43" s="95"/>
      <c r="T43" s="95"/>
      <c r="U43" s="95"/>
      <c r="V43" s="95"/>
      <c r="W43" s="95"/>
      <c r="X43" s="95"/>
      <c r="Y43" s="95"/>
      <c r="Z43" s="95"/>
      <c r="AA43" s="95"/>
      <c r="AB43" s="95"/>
      <c r="AC43" s="419"/>
      <c r="AD43" s="95"/>
      <c r="AE43" s="88"/>
      <c r="AF43" s="88"/>
      <c r="AG43" s="88"/>
      <c r="AH43" s="88"/>
      <c r="AI43" s="88"/>
      <c r="AJ43" s="88"/>
      <c r="AK43" s="88"/>
      <c r="AL43" s="88"/>
      <c r="AM43" s="88"/>
      <c r="AN43" s="88"/>
      <c r="AO43" s="88"/>
      <c r="AP43" s="88"/>
      <c r="AQ43" s="88"/>
      <c r="AR43" s="88"/>
      <c r="AS43" s="88"/>
      <c r="AT43" s="88"/>
      <c r="AU43" s="88"/>
      <c r="AV43" s="88"/>
      <c r="AW43" s="88"/>
      <c r="AX43" s="88"/>
      <c r="AY43" s="88"/>
      <c r="AZ43" s="88"/>
      <c r="BA43" s="88"/>
      <c r="BB43" s="88"/>
      <c r="BC43" s="88"/>
      <c r="BD43" s="88"/>
      <c r="BE43" s="88"/>
      <c r="BF43" s="88"/>
      <c r="BG43" s="88"/>
      <c r="BH43" s="88"/>
      <c r="BI43" s="88"/>
      <c r="BJ43" s="88"/>
      <c r="BK43" s="88"/>
      <c r="BL43" s="88"/>
      <c r="BM43" s="88"/>
      <c r="BN43" s="88"/>
      <c r="BO43" s="88"/>
      <c r="BP43" s="88"/>
      <c r="BQ43" s="88"/>
      <c r="BR43" s="88"/>
      <c r="BS43" s="88"/>
      <c r="BT43" s="88"/>
      <c r="BU43" s="88"/>
      <c r="BV43" s="88"/>
      <c r="BW43" s="88"/>
      <c r="BX43" s="88"/>
      <c r="BY43" s="88"/>
      <c r="BZ43" s="88"/>
      <c r="CA43" s="88"/>
      <c r="CB43" s="88"/>
      <c r="CC43" s="88"/>
      <c r="CD43" s="88"/>
      <c r="CE43" s="88"/>
      <c r="CF43" s="88"/>
      <c r="CG43" s="88"/>
      <c r="CH43" s="88"/>
      <c r="CI43" s="88"/>
      <c r="CJ43" s="88"/>
      <c r="CK43" s="88"/>
      <c r="CL43" s="88"/>
      <c r="CM43" s="88"/>
      <c r="CN43" s="88"/>
      <c r="CO43" s="88"/>
      <c r="CP43" s="88"/>
      <c r="CQ43" s="88"/>
      <c r="CR43" s="88"/>
      <c r="CS43" s="88"/>
      <c r="CT43" s="88"/>
      <c r="CU43" s="88"/>
      <c r="CV43" s="88"/>
      <c r="CW43" s="88"/>
      <c r="CX43" s="88"/>
      <c r="CY43" s="88"/>
    </row>
    <row r="44" spans="1:103" x14ac:dyDescent="0.2">
      <c r="A44" s="78" t="s">
        <v>452</v>
      </c>
      <c r="B44" s="79"/>
      <c r="C44" s="79"/>
      <c r="D44" s="79"/>
      <c r="E44" s="93"/>
      <c r="F44" s="93"/>
      <c r="G44" s="107" t="s">
        <v>227</v>
      </c>
      <c r="H44" s="95"/>
      <c r="I44" s="94">
        <f>I42</f>
        <v>0</v>
      </c>
      <c r="J44" s="99"/>
      <c r="K44" s="94">
        <f>SUM(I44+K42)</f>
        <v>0</v>
      </c>
      <c r="L44" s="95"/>
      <c r="M44" s="94">
        <f>SUM(K44+M42)</f>
        <v>0</v>
      </c>
      <c r="N44" s="95"/>
      <c r="O44" s="94">
        <f>SUM(M44+O42)</f>
        <v>0</v>
      </c>
      <c r="P44" s="95"/>
      <c r="Q44" s="94">
        <f>SUM(O44+Q42)</f>
        <v>0</v>
      </c>
      <c r="R44" s="95"/>
      <c r="S44" s="94">
        <f>SUM(Q44+S42)</f>
        <v>0</v>
      </c>
      <c r="T44" s="95"/>
      <c r="U44" s="94">
        <f>SUM(S44+U42)</f>
        <v>0</v>
      </c>
      <c r="V44" s="95"/>
      <c r="W44" s="94">
        <f>SUM(U44+W42)</f>
        <v>0</v>
      </c>
      <c r="X44" s="95"/>
      <c r="Y44" s="94">
        <f>SUM(W44+Y42)</f>
        <v>0</v>
      </c>
      <c r="Z44" s="95"/>
      <c r="AA44" s="94">
        <f>SUM(Y44+AA42)</f>
        <v>0</v>
      </c>
      <c r="AB44" s="95"/>
      <c r="AC44" s="419"/>
      <c r="AD44" s="95"/>
      <c r="AE44" s="88"/>
      <c r="AF44" s="88"/>
      <c r="AG44" s="88"/>
      <c r="AH44" s="88"/>
      <c r="AI44" s="88"/>
      <c r="AJ44" s="88"/>
      <c r="AK44" s="88"/>
      <c r="AL44" s="88"/>
      <c r="AM44" s="88"/>
      <c r="AN44" s="88"/>
      <c r="AO44" s="88"/>
      <c r="AP44" s="88"/>
      <c r="AQ44" s="88"/>
      <c r="AR44" s="88"/>
      <c r="AS44" s="88"/>
      <c r="AT44" s="88"/>
      <c r="AU44" s="88"/>
      <c r="AV44" s="88"/>
      <c r="AW44" s="88"/>
      <c r="AX44" s="88"/>
      <c r="AY44" s="88"/>
      <c r="AZ44" s="88"/>
      <c r="BA44" s="88"/>
      <c r="BB44" s="88"/>
      <c r="BC44" s="88"/>
      <c r="BD44" s="88"/>
      <c r="BE44" s="88"/>
      <c r="BF44" s="88"/>
      <c r="BG44" s="88"/>
      <c r="BH44" s="88"/>
      <c r="BI44" s="88"/>
      <c r="BJ44" s="88"/>
      <c r="BK44" s="88"/>
      <c r="BL44" s="88"/>
      <c r="BM44" s="88"/>
      <c r="BN44" s="88"/>
      <c r="BO44" s="88"/>
      <c r="BP44" s="88"/>
      <c r="BQ44" s="88"/>
      <c r="BR44" s="88"/>
      <c r="BS44" s="88"/>
      <c r="BT44" s="88"/>
      <c r="BU44" s="88"/>
      <c r="BV44" s="88"/>
      <c r="BW44" s="88"/>
      <c r="BX44" s="88"/>
      <c r="BY44" s="88"/>
      <c r="BZ44" s="88"/>
      <c r="CA44" s="88"/>
      <c r="CB44" s="88"/>
      <c r="CC44" s="88"/>
      <c r="CD44" s="88"/>
      <c r="CE44" s="88"/>
      <c r="CF44" s="88"/>
      <c r="CG44" s="88"/>
      <c r="CH44" s="88"/>
      <c r="CI44" s="88"/>
      <c r="CJ44" s="88"/>
      <c r="CK44" s="88"/>
      <c r="CL44" s="88"/>
      <c r="CM44" s="88"/>
      <c r="CN44" s="88"/>
      <c r="CO44" s="88"/>
      <c r="CP44" s="88"/>
      <c r="CQ44" s="88"/>
      <c r="CR44" s="88"/>
      <c r="CS44" s="88"/>
      <c r="CT44" s="88"/>
      <c r="CU44" s="88"/>
      <c r="CV44" s="88"/>
      <c r="CW44" s="88"/>
      <c r="CX44" s="88"/>
      <c r="CY44" s="88"/>
    </row>
    <row r="45" spans="1:103" x14ac:dyDescent="0.2">
      <c r="B45" s="87"/>
      <c r="C45" s="87"/>
      <c r="D45" s="87"/>
      <c r="E45" s="97"/>
      <c r="F45" s="97"/>
      <c r="G45" s="97"/>
      <c r="H45" s="97"/>
      <c r="I45" s="97"/>
      <c r="J45" s="97"/>
      <c r="K45" s="97"/>
      <c r="L45" s="97"/>
      <c r="M45" s="97"/>
      <c r="N45" s="97"/>
      <c r="O45" s="97"/>
      <c r="P45" s="97"/>
      <c r="Q45" s="97"/>
      <c r="R45" s="97"/>
      <c r="S45" s="97"/>
      <c r="T45" s="97"/>
      <c r="U45" s="97"/>
      <c r="V45" s="97"/>
      <c r="W45" s="97"/>
      <c r="X45" s="97"/>
      <c r="Y45" s="97"/>
      <c r="Z45" s="97"/>
      <c r="AA45" s="97"/>
      <c r="AB45" s="97"/>
      <c r="AC45" s="419"/>
      <c r="AD45" s="97"/>
      <c r="AE45" s="88"/>
      <c r="AF45" s="88"/>
      <c r="AG45" s="88"/>
      <c r="AH45" s="88"/>
      <c r="AI45" s="88"/>
      <c r="AJ45" s="88"/>
      <c r="AK45" s="88"/>
      <c r="AL45" s="88"/>
      <c r="AM45" s="88"/>
      <c r="AN45" s="88"/>
      <c r="AO45" s="88"/>
      <c r="AP45" s="88"/>
      <c r="AQ45" s="88"/>
      <c r="AR45" s="88"/>
      <c r="AS45" s="88"/>
      <c r="AT45" s="88"/>
      <c r="AU45" s="88"/>
      <c r="AV45" s="88"/>
      <c r="AW45" s="88"/>
      <c r="AX45" s="88"/>
      <c r="AY45" s="88"/>
      <c r="AZ45" s="88"/>
      <c r="BA45" s="88"/>
      <c r="BB45" s="88"/>
      <c r="BC45" s="88"/>
      <c r="BD45" s="88"/>
      <c r="BE45" s="88"/>
      <c r="BF45" s="88"/>
      <c r="BG45" s="88"/>
      <c r="BH45" s="88"/>
      <c r="BI45" s="88"/>
      <c r="BJ45" s="88"/>
      <c r="BK45" s="88"/>
      <c r="BL45" s="88"/>
      <c r="BM45" s="88"/>
      <c r="BN45" s="88"/>
      <c r="BO45" s="88"/>
      <c r="BP45" s="88"/>
      <c r="BQ45" s="88"/>
      <c r="BR45" s="88"/>
      <c r="BS45" s="88"/>
      <c r="BT45" s="88"/>
      <c r="BU45" s="88"/>
      <c r="BV45" s="88"/>
      <c r="BW45" s="88"/>
      <c r="BX45" s="88"/>
      <c r="BY45" s="88"/>
      <c r="BZ45" s="88"/>
      <c r="CA45" s="88"/>
      <c r="CB45" s="88"/>
      <c r="CC45" s="88"/>
      <c r="CD45" s="88"/>
      <c r="CE45" s="88"/>
      <c r="CF45" s="88"/>
      <c r="CG45" s="88"/>
      <c r="CH45" s="88"/>
      <c r="CI45" s="88"/>
      <c r="CJ45" s="88"/>
      <c r="CK45" s="88"/>
      <c r="CL45" s="88"/>
      <c r="CM45" s="88"/>
      <c r="CN45" s="88"/>
      <c r="CO45" s="88"/>
      <c r="CP45" s="88"/>
      <c r="CQ45" s="88"/>
      <c r="CR45" s="88"/>
      <c r="CS45" s="88"/>
      <c r="CT45" s="88"/>
      <c r="CU45" s="88"/>
      <c r="CV45" s="88"/>
      <c r="CW45" s="88"/>
      <c r="CX45" s="88"/>
      <c r="CY45" s="88"/>
    </row>
    <row r="46" spans="1:103" x14ac:dyDescent="0.2">
      <c r="A46" s="78" t="s">
        <v>453</v>
      </c>
      <c r="B46" s="87"/>
      <c r="C46" s="87"/>
      <c r="D46" s="87"/>
      <c r="E46" s="97"/>
      <c r="F46" s="97"/>
      <c r="G46" s="108" t="s">
        <v>474</v>
      </c>
      <c r="H46" s="97"/>
      <c r="I46" s="420" t="e">
        <f>I44/$G$20</f>
        <v>#DIV/0!</v>
      </c>
      <c r="J46" s="421"/>
      <c r="K46" s="420" t="e">
        <f>K44/$G$20</f>
        <v>#DIV/0!</v>
      </c>
      <c r="L46" s="422"/>
      <c r="M46" s="420" t="e">
        <f>M44/$G$20</f>
        <v>#DIV/0!</v>
      </c>
      <c r="N46" s="422"/>
      <c r="O46" s="420" t="e">
        <f>O44/$G$20</f>
        <v>#DIV/0!</v>
      </c>
      <c r="P46" s="422"/>
      <c r="Q46" s="420" t="e">
        <f>Q44/$G$20</f>
        <v>#DIV/0!</v>
      </c>
      <c r="R46" s="422"/>
      <c r="S46" s="420" t="e">
        <f>S44/$G$20</f>
        <v>#DIV/0!</v>
      </c>
      <c r="T46" s="422"/>
      <c r="U46" s="420" t="e">
        <f>U44/$G$20</f>
        <v>#DIV/0!</v>
      </c>
      <c r="V46" s="422"/>
      <c r="W46" s="420" t="e">
        <f>W44/$G$20</f>
        <v>#DIV/0!</v>
      </c>
      <c r="X46" s="422"/>
      <c r="Y46" s="420" t="e">
        <f>Y44/$G$20</f>
        <v>#DIV/0!</v>
      </c>
      <c r="Z46" s="422"/>
      <c r="AA46" s="420" t="e">
        <f>AA44/$G$20</f>
        <v>#DIV/0!</v>
      </c>
      <c r="AB46" s="422"/>
      <c r="AC46" s="419"/>
      <c r="AD46" s="422"/>
      <c r="AE46" s="88"/>
      <c r="AF46" s="88"/>
      <c r="AG46" s="88"/>
      <c r="AH46" s="88"/>
      <c r="AI46" s="88"/>
      <c r="AJ46" s="88"/>
      <c r="AK46" s="88"/>
      <c r="AL46" s="88"/>
      <c r="AM46" s="88"/>
      <c r="AN46" s="88"/>
      <c r="AO46" s="88"/>
      <c r="AP46" s="88"/>
      <c r="AQ46" s="88"/>
      <c r="AR46" s="88"/>
      <c r="AS46" s="88"/>
      <c r="AT46" s="88"/>
      <c r="AU46" s="88"/>
      <c r="AV46" s="88"/>
      <c r="AW46" s="88"/>
      <c r="AX46" s="88"/>
      <c r="AY46" s="88"/>
      <c r="AZ46" s="88"/>
      <c r="BA46" s="88"/>
      <c r="BB46" s="88"/>
      <c r="BC46" s="88"/>
      <c r="BD46" s="88"/>
      <c r="BE46" s="88"/>
      <c r="BF46" s="88"/>
      <c r="BG46" s="88"/>
      <c r="BH46" s="88"/>
      <c r="BI46" s="88"/>
      <c r="BJ46" s="88"/>
      <c r="BK46" s="88"/>
      <c r="BL46" s="88"/>
      <c r="BM46" s="88"/>
      <c r="BN46" s="88"/>
      <c r="BO46" s="88"/>
      <c r="BP46" s="88"/>
      <c r="BQ46" s="88"/>
      <c r="BR46" s="88"/>
      <c r="BS46" s="88"/>
      <c r="BT46" s="88"/>
      <c r="BU46" s="88"/>
      <c r="BV46" s="88"/>
      <c r="BW46" s="88"/>
      <c r="BX46" s="88"/>
      <c r="BY46" s="88"/>
      <c r="BZ46" s="88"/>
      <c r="CA46" s="88"/>
      <c r="CB46" s="88"/>
      <c r="CC46" s="88"/>
      <c r="CD46" s="88"/>
      <c r="CE46" s="88"/>
      <c r="CF46" s="88"/>
      <c r="CG46" s="88"/>
      <c r="CH46" s="88"/>
      <c r="CI46" s="88"/>
      <c r="CJ46" s="88"/>
      <c r="CK46" s="88"/>
      <c r="CL46" s="88"/>
      <c r="CM46" s="88"/>
      <c r="CN46" s="88"/>
      <c r="CO46" s="88"/>
      <c r="CP46" s="88"/>
      <c r="CQ46" s="88"/>
      <c r="CR46" s="88"/>
      <c r="CS46" s="88"/>
      <c r="CT46" s="88"/>
      <c r="CU46" s="88"/>
      <c r="CV46" s="88"/>
      <c r="CW46" s="88"/>
      <c r="CX46" s="88"/>
      <c r="CY46" s="88"/>
    </row>
    <row r="47" spans="1:103" x14ac:dyDescent="0.2">
      <c r="B47" s="87"/>
      <c r="C47" s="87"/>
      <c r="D47" s="87"/>
      <c r="E47" s="97"/>
      <c r="F47" s="97"/>
      <c r="G47" s="97"/>
      <c r="H47" s="97"/>
      <c r="I47" s="97"/>
      <c r="J47" s="97"/>
      <c r="K47" s="97"/>
      <c r="L47" s="97"/>
      <c r="M47" s="97"/>
      <c r="N47" s="97"/>
      <c r="O47" s="97"/>
      <c r="P47" s="97"/>
      <c r="Q47" s="97"/>
      <c r="R47" s="97"/>
      <c r="S47" s="97"/>
      <c r="T47" s="97"/>
      <c r="U47" s="97"/>
      <c r="V47" s="97"/>
      <c r="W47" s="97"/>
      <c r="X47" s="97"/>
      <c r="Y47" s="97"/>
      <c r="Z47" s="97"/>
      <c r="AA47" s="97"/>
      <c r="AB47" s="97"/>
      <c r="AC47" s="407"/>
      <c r="AD47" s="97"/>
      <c r="AE47" s="88"/>
      <c r="AF47" s="88"/>
      <c r="AG47" s="88"/>
      <c r="AH47" s="88"/>
      <c r="AI47" s="88"/>
      <c r="AJ47" s="88"/>
      <c r="AK47" s="88"/>
      <c r="AL47" s="88"/>
      <c r="AM47" s="88"/>
      <c r="AN47" s="88"/>
      <c r="AO47" s="88"/>
      <c r="AP47" s="88"/>
      <c r="AQ47" s="88"/>
      <c r="AR47" s="88"/>
      <c r="AS47" s="88"/>
      <c r="AT47" s="88"/>
      <c r="AU47" s="88"/>
      <c r="AV47" s="88"/>
      <c r="AW47" s="88"/>
      <c r="AX47" s="88"/>
      <c r="AY47" s="88"/>
      <c r="AZ47" s="88"/>
      <c r="BA47" s="88"/>
      <c r="BB47" s="88"/>
      <c r="BC47" s="88"/>
      <c r="BD47" s="88"/>
      <c r="BE47" s="88"/>
      <c r="BF47" s="88"/>
      <c r="BG47" s="88"/>
      <c r="BH47" s="88"/>
      <c r="BI47" s="88"/>
      <c r="BJ47" s="88"/>
      <c r="BK47" s="88"/>
      <c r="BL47" s="88"/>
      <c r="BM47" s="88"/>
      <c r="BN47" s="88"/>
      <c r="BO47" s="88"/>
      <c r="BP47" s="88"/>
      <c r="BQ47" s="88"/>
      <c r="BR47" s="88"/>
      <c r="BS47" s="88"/>
      <c r="BT47" s="88"/>
      <c r="BU47" s="88"/>
      <c r="BV47" s="88"/>
      <c r="BW47" s="88"/>
      <c r="BX47" s="88"/>
      <c r="BY47" s="88"/>
      <c r="BZ47" s="88"/>
      <c r="CA47" s="88"/>
      <c r="CB47" s="88"/>
      <c r="CC47" s="88"/>
      <c r="CD47" s="88"/>
      <c r="CE47" s="88"/>
      <c r="CF47" s="88"/>
      <c r="CG47" s="88"/>
      <c r="CH47" s="88"/>
      <c r="CI47" s="88"/>
      <c r="CJ47" s="88"/>
      <c r="CK47" s="88"/>
      <c r="CL47" s="88"/>
      <c r="CM47" s="88"/>
      <c r="CN47" s="88"/>
      <c r="CO47" s="88"/>
      <c r="CP47" s="88"/>
      <c r="CQ47" s="88"/>
      <c r="CR47" s="88"/>
      <c r="CS47" s="88"/>
      <c r="CT47" s="88"/>
      <c r="CU47" s="88"/>
      <c r="CV47" s="88"/>
      <c r="CW47" s="88"/>
      <c r="CX47" s="88"/>
      <c r="CY47" s="88"/>
    </row>
    <row r="48" spans="1:103" x14ac:dyDescent="0.2">
      <c r="A48" s="78" t="s">
        <v>454</v>
      </c>
      <c r="B48" s="79"/>
      <c r="C48" s="79"/>
      <c r="D48" s="79"/>
      <c r="E48" s="110"/>
      <c r="F48" s="110"/>
      <c r="G48" s="97"/>
      <c r="H48" s="97"/>
      <c r="I48" s="79"/>
      <c r="J48" s="111"/>
      <c r="K48" s="86" t="s">
        <v>564</v>
      </c>
      <c r="L48" s="423"/>
      <c r="M48" s="424">
        <v>0</v>
      </c>
      <c r="N48" s="425"/>
      <c r="O48" s="424">
        <v>-0.05</v>
      </c>
      <c r="P48" s="97"/>
      <c r="Q48" s="97"/>
      <c r="R48" s="97"/>
      <c r="S48" s="97"/>
      <c r="T48" s="97"/>
      <c r="U48" s="97"/>
      <c r="V48" s="97"/>
      <c r="W48" s="97"/>
      <c r="X48" s="97"/>
      <c r="Y48" s="97"/>
      <c r="Z48" s="97"/>
      <c r="AA48" s="97"/>
      <c r="AB48" s="97"/>
      <c r="AC48" s="419"/>
      <c r="AD48" s="97"/>
      <c r="AE48" s="88"/>
      <c r="AF48" s="88"/>
      <c r="AG48" s="88"/>
      <c r="AH48" s="88"/>
      <c r="AI48" s="88"/>
      <c r="AJ48" s="88"/>
      <c r="AK48" s="88"/>
      <c r="AL48" s="88"/>
      <c r="AM48" s="88"/>
      <c r="AN48" s="88"/>
      <c r="AO48" s="88"/>
      <c r="AP48" s="88"/>
      <c r="AQ48" s="88"/>
      <c r="AR48" s="88"/>
      <c r="AS48" s="88"/>
      <c r="AT48" s="88"/>
      <c r="AU48" s="88"/>
      <c r="AV48" s="88"/>
      <c r="AW48" s="88"/>
      <c r="AX48" s="88"/>
      <c r="AY48" s="88"/>
      <c r="AZ48" s="88"/>
      <c r="BA48" s="88"/>
      <c r="BB48" s="88"/>
      <c r="BC48" s="88"/>
      <c r="BD48" s="88"/>
      <c r="BE48" s="88"/>
      <c r="BF48" s="88"/>
      <c r="BG48" s="88"/>
      <c r="BH48" s="88"/>
      <c r="BI48" s="88"/>
      <c r="BJ48" s="88"/>
      <c r="BK48" s="88"/>
      <c r="BL48" s="88"/>
      <c r="BM48" s="88"/>
      <c r="BN48" s="88"/>
      <c r="BO48" s="88"/>
      <c r="BP48" s="88"/>
      <c r="BQ48" s="88"/>
      <c r="BR48" s="88"/>
      <c r="BS48" s="88"/>
      <c r="BT48" s="88"/>
      <c r="BU48" s="88"/>
      <c r="BV48" s="88"/>
      <c r="BW48" s="88"/>
      <c r="BX48" s="88"/>
      <c r="BY48" s="88"/>
      <c r="BZ48" s="88"/>
      <c r="CA48" s="88"/>
      <c r="CB48" s="88"/>
      <c r="CC48" s="88"/>
      <c r="CD48" s="88"/>
      <c r="CE48" s="88"/>
      <c r="CF48" s="88"/>
      <c r="CG48" s="88"/>
      <c r="CH48" s="88"/>
      <c r="CI48" s="88"/>
      <c r="CJ48" s="88"/>
      <c r="CK48" s="88"/>
      <c r="CL48" s="88"/>
      <c r="CM48" s="88"/>
      <c r="CN48" s="88"/>
      <c r="CO48" s="88"/>
      <c r="CP48" s="88"/>
      <c r="CQ48" s="88"/>
      <c r="CR48" s="88"/>
      <c r="CS48" s="88"/>
      <c r="CT48" s="88"/>
      <c r="CU48" s="88"/>
      <c r="CV48" s="88"/>
      <c r="CW48" s="88"/>
      <c r="CX48" s="88"/>
      <c r="CY48" s="88"/>
    </row>
    <row r="49" spans="2:103" s="89" customFormat="1" x14ac:dyDescent="0.2">
      <c r="B49" s="87"/>
      <c r="C49" s="87"/>
      <c r="D49" s="87"/>
      <c r="E49" s="87"/>
      <c r="F49" s="87"/>
      <c r="G49" s="87"/>
      <c r="H49" s="87"/>
      <c r="I49" s="103"/>
      <c r="J49" s="103"/>
      <c r="K49" s="103"/>
      <c r="L49" s="103"/>
      <c r="M49" s="426" t="e">
        <f>IF(M48&gt;M46,"You are below the limit","")</f>
        <v>#DIV/0!</v>
      </c>
      <c r="N49" s="427"/>
      <c r="O49" s="428" t="e">
        <f>IF(O48&gt;O46,"You are below the limit","")</f>
        <v>#DIV/0!</v>
      </c>
      <c r="P49" s="103"/>
      <c r="Q49" s="103"/>
      <c r="R49" s="103"/>
      <c r="S49" s="103"/>
      <c r="T49" s="87"/>
      <c r="U49" s="87"/>
      <c r="V49" s="87"/>
      <c r="W49" s="87"/>
      <c r="X49" s="87"/>
      <c r="Y49" s="87"/>
      <c r="Z49" s="87"/>
      <c r="AA49" s="87"/>
      <c r="AB49" s="87"/>
      <c r="AC49" s="404"/>
      <c r="AD49" s="87"/>
      <c r="AE49" s="88"/>
      <c r="AF49" s="88"/>
      <c r="AG49" s="88"/>
      <c r="AH49" s="88"/>
      <c r="AI49" s="88"/>
      <c r="AJ49" s="88"/>
      <c r="AK49" s="88"/>
      <c r="AL49" s="88"/>
      <c r="AM49" s="88"/>
      <c r="AN49" s="88"/>
      <c r="AO49" s="88"/>
      <c r="AP49" s="88"/>
      <c r="AQ49" s="88"/>
      <c r="AR49" s="88"/>
      <c r="AS49" s="88"/>
      <c r="AT49" s="88"/>
      <c r="AU49" s="88"/>
      <c r="AV49" s="88"/>
      <c r="AW49" s="88"/>
      <c r="AX49" s="88"/>
      <c r="AY49" s="88"/>
      <c r="AZ49" s="88"/>
      <c r="BA49" s="88"/>
      <c r="BB49" s="88"/>
      <c r="BC49" s="88"/>
      <c r="BD49" s="88"/>
      <c r="BE49" s="88"/>
      <c r="BF49" s="88"/>
      <c r="BG49" s="88"/>
      <c r="BH49" s="88"/>
      <c r="BI49" s="88"/>
      <c r="BJ49" s="88"/>
      <c r="BK49" s="88"/>
      <c r="BL49" s="88"/>
      <c r="BM49" s="88"/>
      <c r="BN49" s="88"/>
      <c r="BO49" s="88"/>
      <c r="BP49" s="88"/>
      <c r="BQ49" s="88"/>
      <c r="BR49" s="88"/>
      <c r="BS49" s="88"/>
      <c r="BT49" s="88"/>
      <c r="BU49" s="88"/>
      <c r="BV49" s="88"/>
      <c r="BW49" s="88"/>
      <c r="BX49" s="88"/>
      <c r="BY49" s="88"/>
      <c r="BZ49" s="88"/>
      <c r="CA49" s="88"/>
      <c r="CB49" s="88"/>
      <c r="CC49" s="88"/>
      <c r="CD49" s="88"/>
      <c r="CE49" s="88"/>
      <c r="CF49" s="88"/>
      <c r="CG49" s="88"/>
      <c r="CH49" s="88"/>
      <c r="CI49" s="88"/>
      <c r="CJ49" s="88"/>
      <c r="CK49" s="88"/>
      <c r="CL49" s="88"/>
      <c r="CM49" s="88"/>
      <c r="CN49" s="88"/>
      <c r="CO49" s="88"/>
      <c r="CP49" s="88"/>
      <c r="CQ49" s="88"/>
      <c r="CR49" s="88"/>
      <c r="CS49" s="88"/>
      <c r="CT49" s="88"/>
      <c r="CU49" s="88"/>
      <c r="CV49" s="88"/>
      <c r="CW49" s="88"/>
      <c r="CX49" s="88"/>
      <c r="CY49" s="88"/>
    </row>
  </sheetData>
  <sheetProtection password="C69C" sheet="1" objects="1" scenarios="1"/>
  <dataValidations count="1">
    <dataValidation type="whole" allowBlank="1" showInputMessage="1" showErrorMessage="1" sqref="I6:AC38 E6 E24">
      <formula1>-100000000</formula1>
      <formula2>100000000</formula2>
    </dataValidation>
  </dataValidations>
  <pageMargins left="0.70866141732283472" right="0.70866141732283472" top="0.74803149606299213" bottom="0.74803149606299213" header="0.31496062992125984" footer="0.31496062992125984"/>
  <pageSetup paperSize="8" orientation="landscape" r:id="rId1"/>
  <ignoredErrors>
    <ignoredError sqref="AB47:AD47 AD38 I39:AD45 AD36 AD37 AD34 AD35 AD32 AD33 AD29 AD30:AD31 AD27 AD28 AD24 AD25:AD26 AD18 AD19:AD23 AD16 AD17 AD14 AD15 AD12 AD13 AD10 AD11 AD8 AD9 AD6 AB46:AD46 AD7 I6:AC38" unlockedFormula="1"/>
    <ignoredError sqref="I47:AA47 I46:AA46" evalError="1" unlockedFormula="1"/>
    <ignoredError sqref="I48:AA48 M49:O49" evalError="1"/>
    <ignoredError sqref="E16" numberStoredAsText="1"/>
  </ignoredError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c2414744-8861-431a-9863-eb4c0d5384c4">IDOC-143-1305</_dlc_DocId>
    <_dlc_DocIdUrl xmlns="c2414744-8861-431a-9863-eb4c0d5384c4">
      <Url>http://intranet/Projects/online-submissions/_layouts/DocIdRedir.aspx?ID=IDOC-143-1305</Url>
      <Description>IDOC-143-1305</Description>
    </_dlc_DocIdUrl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22A1918E6A07545B638E185CDC8D5CD" ma:contentTypeVersion="0" ma:contentTypeDescription="Create a new document." ma:contentTypeScope="" ma:versionID="b9c93ba0740a7db1715682747bd0618f">
  <xsd:schema xmlns:xsd="http://www.w3.org/2001/XMLSchema" xmlns:xs="http://www.w3.org/2001/XMLSchema" xmlns:p="http://schemas.microsoft.com/office/2006/metadata/properties" xmlns:ns2="c2414744-8861-431a-9863-eb4c0d5384c4" targetNamespace="http://schemas.microsoft.com/office/2006/metadata/properties" ma:root="true" ma:fieldsID="6e2e37a977ac290b1c248dc7a690b353" ns2:_="">
    <xsd:import namespace="c2414744-8861-431a-9863-eb4c0d5384c4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2414744-8861-431a-9863-eb4c0d5384c4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7EA70A7-97F4-4D04-B6D5-58F41FC0A243}">
  <ds:schemaRefs>
    <ds:schemaRef ds:uri="http://schemas.microsoft.com/sharepoint/events"/>
  </ds:schemaRefs>
</ds:datastoreItem>
</file>

<file path=customXml/itemProps2.xml><?xml version="1.0" encoding="utf-8"?>
<ds:datastoreItem xmlns:ds="http://schemas.openxmlformats.org/officeDocument/2006/customXml" ds:itemID="{D6CC5BEC-BB27-49A2-A6EE-58986E7DD0C5}">
  <ds:schemaRefs>
    <ds:schemaRef ds:uri="http://purl.org/dc/terms/"/>
    <ds:schemaRef ds:uri="http://schemas.openxmlformats.org/package/2006/metadata/core-properties"/>
    <ds:schemaRef ds:uri="c2414744-8861-431a-9863-eb4c0d5384c4"/>
    <ds:schemaRef ds:uri="http://schemas.microsoft.com/office/infopath/2007/PartnerControls"/>
    <ds:schemaRef ds:uri="http://schemas.microsoft.com/office/2006/documentManagement/types"/>
    <ds:schemaRef ds:uri="http://purl.org/dc/elements/1.1/"/>
    <ds:schemaRef ds:uri="http://schemas.microsoft.com/office/2006/metadata/properties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75767594-1DA7-490B-88AF-69417213C9ED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153489C9-4950-46D6-9EC2-968ECEAF810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2414744-8861-431a-9863-eb4c0d5384c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14</vt:i4>
      </vt:variant>
    </vt:vector>
  </HeadingPairs>
  <TitlesOfParts>
    <vt:vector size="27" baseType="lpstr">
      <vt:lpstr>Front Sheet</vt:lpstr>
      <vt:lpstr>For GFSC Portal use only</vt:lpstr>
      <vt:lpstr>Checks</vt:lpstr>
      <vt:lpstr>Assets</vt:lpstr>
      <vt:lpstr>Liabilities</vt:lpstr>
      <vt:lpstr>Off Balance sheet</vt:lpstr>
      <vt:lpstr>Memorandum items</vt:lpstr>
      <vt:lpstr>Large exposures</vt:lpstr>
      <vt:lpstr>Profit &amp; loss</vt:lpstr>
      <vt:lpstr>Provisions etc</vt:lpstr>
      <vt:lpstr>Staff</vt:lpstr>
      <vt:lpstr>Foreign Currency</vt:lpstr>
      <vt:lpstr>Maturity Analysis</vt:lpstr>
      <vt:lpstr>Assets!Print_Area</vt:lpstr>
      <vt:lpstr>Checks!Print_Area</vt:lpstr>
      <vt:lpstr>'Foreign Currency'!Print_Area</vt:lpstr>
      <vt:lpstr>'Front Sheet'!Print_Area</vt:lpstr>
      <vt:lpstr>'Large exposures'!Print_Area</vt:lpstr>
      <vt:lpstr>Liabilities!Print_Area</vt:lpstr>
      <vt:lpstr>'Maturity Adjusted'!Print_Area</vt:lpstr>
      <vt:lpstr>'Maturity Analysis'!Print_Area</vt:lpstr>
      <vt:lpstr>'Memorandum items'!Print_Area</vt:lpstr>
      <vt:lpstr>'Off Balance sheet'!Print_Area</vt:lpstr>
      <vt:lpstr>'Profit &amp; loss'!Print_Area</vt:lpstr>
      <vt:lpstr>'Provisions etc'!Print_Area</vt:lpstr>
      <vt:lpstr>Staff!Print_Area</vt:lpstr>
      <vt:lpstr>Assets!Print_Titles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 marchant</dc:creator>
  <cp:lastModifiedBy>Ellison Smith</cp:lastModifiedBy>
  <cp:lastPrinted>2015-10-28T13:22:29Z</cp:lastPrinted>
  <dcterms:created xsi:type="dcterms:W3CDTF">2007-06-26T14:26:24Z</dcterms:created>
  <dcterms:modified xsi:type="dcterms:W3CDTF">2016-04-27T14:28:52Z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dlc_DocIdItemGuid">
    <vt:lpwstr>281cfc5a-6a7d-4f67-8bfb-82916dcf934c</vt:lpwstr>
  </property>
  <property fmtid="{D5CDD505-2E9C-101B-9397-08002B2CF9AE}" pid="3" name="ContentTypeId">
    <vt:lpwstr>0x010100922A1918E6A07545B638E185CDC8D5CD</vt:lpwstr>
  </property>
</Properties>
</file>